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01A2DA5-0E1C-4104-9D38-B6DBC3301024}" xr6:coauthVersionLast="47" xr6:coauthVersionMax="47" xr10:uidLastSave="{00000000-0000-0000-0000-000000000000}"/>
  <bookViews>
    <workbookView xWindow="7830" yWindow="0" windowWidth="20985" windowHeight="18030" xr2:uid="{00000000-000D-0000-FFFF-FFFF00000000}"/>
  </bookViews>
  <sheets>
    <sheet name="まずお読みください　入力手順 と データ送信先" sheetId="8" r:id="rId1"/>
    <sheet name="学校･選手ﾃﾞｰﾀ" sheetId="2" r:id="rId2"/>
    <sheet name="申込書" sheetId="1" r:id="rId3"/>
    <sheet name="外部指導者" sheetId="3" r:id="rId4"/>
    <sheet name="変更届" sheetId="6" r:id="rId5"/>
    <sheet name="変更届 (手書き用)" sheetId="7" r:id="rId6"/>
    <sheet name="プログラム用名簿" sheetId="4" r:id="rId7"/>
  </sheets>
  <definedNames>
    <definedName name="_xlnm.Print_Area" localSheetId="6">プログラム用名簿!$A$1:$AU$22</definedName>
    <definedName name="_xlnm.Print_Area" localSheetId="3">外部指導者!$A$1:$U$34</definedName>
    <definedName name="_xlnm.Print_Area" localSheetId="2">申込書!$B$1:$AA$44</definedName>
    <definedName name="_xlnm.Print_Area" localSheetId="4">変更届!$B$1:$U$22</definedName>
    <definedName name="_xlnm.Print_Area" localSheetId="5">'変更届 (手書き用)'!$B$1:$U$21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1" l="1"/>
  <c r="T33" i="1"/>
  <c r="T31" i="1"/>
  <c r="T29" i="1"/>
  <c r="T27" i="1"/>
  <c r="T25" i="1"/>
  <c r="T23" i="1"/>
  <c r="T21" i="1"/>
  <c r="T19" i="1"/>
  <c r="T17" i="1"/>
  <c r="F12" i="6"/>
  <c r="AO22" i="4"/>
  <c r="AO21" i="4"/>
  <c r="AO20" i="4"/>
  <c r="AO19" i="4"/>
  <c r="AO18" i="4"/>
  <c r="AO17" i="4"/>
  <c r="AO16" i="4"/>
  <c r="AO15" i="4"/>
  <c r="AO14" i="4"/>
  <c r="AO13" i="4"/>
  <c r="AO12" i="4"/>
  <c r="AO11" i="4"/>
  <c r="AO10" i="4"/>
  <c r="AO9" i="4"/>
  <c r="AO8" i="4"/>
  <c r="AO7" i="4"/>
  <c r="AO6" i="4"/>
  <c r="AO5" i="4"/>
  <c r="AO4" i="4"/>
  <c r="AO3" i="4"/>
  <c r="AD10" i="4" l="1"/>
  <c r="AD9" i="4"/>
  <c r="AD8" i="4"/>
  <c r="AD7" i="4"/>
  <c r="AD6" i="4"/>
  <c r="AD5" i="4"/>
  <c r="AD4" i="4"/>
  <c r="AD3" i="4"/>
  <c r="B4" i="4" l="1"/>
  <c r="AT22" i="4" l="1"/>
  <c r="AT21" i="4"/>
  <c r="AT20" i="4"/>
  <c r="AT19" i="4"/>
  <c r="AT18" i="4"/>
  <c r="AT17" i="4"/>
  <c r="AT16" i="4"/>
  <c r="AT15" i="4"/>
  <c r="AT14" i="4"/>
  <c r="AT13" i="4"/>
  <c r="AT12" i="4"/>
  <c r="AT11" i="4"/>
  <c r="AT10" i="4"/>
  <c r="AT9" i="4"/>
  <c r="AT8" i="4"/>
  <c r="AT7" i="4"/>
  <c r="AT6" i="4"/>
  <c r="AT5" i="4"/>
  <c r="AT4" i="4"/>
  <c r="AT3" i="4"/>
  <c r="AS22" i="4"/>
  <c r="AS21" i="4"/>
  <c r="AS20" i="4"/>
  <c r="AS19" i="4"/>
  <c r="AS18" i="4"/>
  <c r="AS17" i="4"/>
  <c r="AS16" i="4"/>
  <c r="AS15" i="4"/>
  <c r="AS14" i="4"/>
  <c r="AS13" i="4"/>
  <c r="AS12" i="4"/>
  <c r="AS11" i="4"/>
  <c r="AS10" i="4"/>
  <c r="AS9" i="4"/>
  <c r="AS8" i="4"/>
  <c r="AS7" i="4"/>
  <c r="AS6" i="4"/>
  <c r="AS5" i="4"/>
  <c r="AS4" i="4"/>
  <c r="AS3" i="4"/>
  <c r="AQ22" i="4"/>
  <c r="AQ21" i="4"/>
  <c r="AQ20" i="4"/>
  <c r="AQ19" i="4"/>
  <c r="AQ18" i="4"/>
  <c r="AQ17" i="4"/>
  <c r="AQ16" i="4"/>
  <c r="AQ15" i="4"/>
  <c r="AQ14" i="4"/>
  <c r="AQ13" i="4"/>
  <c r="AQ12" i="4"/>
  <c r="AQ11" i="4"/>
  <c r="AQ10" i="4"/>
  <c r="AQ9" i="4"/>
  <c r="AQ8" i="4"/>
  <c r="AQ7" i="4"/>
  <c r="AQ6" i="4"/>
  <c r="AQ5" i="4"/>
  <c r="AQ4" i="4"/>
  <c r="AQ3" i="4"/>
  <c r="G46" i="1" l="1"/>
  <c r="Y22" i="4" l="1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4" i="4"/>
  <c r="Y3" i="4"/>
  <c r="X22" i="4"/>
  <c r="X21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X7" i="4"/>
  <c r="X6" i="4"/>
  <c r="X5" i="4"/>
  <c r="X4" i="4"/>
  <c r="X3" i="4"/>
  <c r="I13" i="3" l="1"/>
  <c r="R5" i="3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S14" i="6"/>
  <c r="N13" i="6"/>
  <c r="N12" i="6"/>
  <c r="K14" i="6"/>
  <c r="F13" i="6"/>
  <c r="E5" i="6"/>
  <c r="K4" i="1"/>
  <c r="E4" i="1"/>
  <c r="AA3" i="4" s="1"/>
  <c r="L6" i="6"/>
  <c r="L5" i="6"/>
  <c r="Q14" i="4"/>
  <c r="S14" i="4"/>
  <c r="T14" i="4"/>
  <c r="Q15" i="4"/>
  <c r="S15" i="4"/>
  <c r="T15" i="4"/>
  <c r="Q16" i="4"/>
  <c r="S16" i="4"/>
  <c r="T16" i="4"/>
  <c r="Q17" i="4"/>
  <c r="S17" i="4"/>
  <c r="T17" i="4"/>
  <c r="Q18" i="4"/>
  <c r="S18" i="4"/>
  <c r="T18" i="4"/>
  <c r="Q19" i="4"/>
  <c r="S19" i="4"/>
  <c r="T19" i="4"/>
  <c r="Q20" i="4"/>
  <c r="S20" i="4"/>
  <c r="T20" i="4"/>
  <c r="Q21" i="4"/>
  <c r="S21" i="4"/>
  <c r="T21" i="4"/>
  <c r="Q22" i="4"/>
  <c r="S22" i="4"/>
  <c r="T22" i="4"/>
  <c r="T13" i="4"/>
  <c r="S13" i="4"/>
  <c r="Q13" i="4"/>
  <c r="G50" i="1"/>
  <c r="G5" i="1"/>
  <c r="S5" i="1"/>
  <c r="S50" i="1" s="1"/>
  <c r="Q87" i="1"/>
  <c r="E87" i="1"/>
  <c r="J79" i="1"/>
  <c r="AK22" i="4" s="1"/>
  <c r="AM78" i="1"/>
  <c r="T78" i="1" s="1"/>
  <c r="R78" i="1"/>
  <c r="AM22" i="4" s="1"/>
  <c r="J78" i="1"/>
  <c r="F78" i="1"/>
  <c r="J77" i="1"/>
  <c r="AK21" i="4" s="1"/>
  <c r="AM76" i="1"/>
  <c r="T76" i="1" s="1"/>
  <c r="R76" i="1"/>
  <c r="AM21" i="4" s="1"/>
  <c r="J76" i="1"/>
  <c r="F76" i="1"/>
  <c r="J75" i="1"/>
  <c r="AK20" i="4" s="1"/>
  <c r="AM74" i="1"/>
  <c r="T74" i="1" s="1"/>
  <c r="R74" i="1"/>
  <c r="AM20" i="4" s="1"/>
  <c r="J74" i="1"/>
  <c r="F74" i="1"/>
  <c r="J73" i="1"/>
  <c r="AK19" i="4" s="1"/>
  <c r="AM72" i="1"/>
  <c r="T72" i="1" s="1"/>
  <c r="R72" i="1"/>
  <c r="AM19" i="4" s="1"/>
  <c r="J72" i="1"/>
  <c r="F72" i="1"/>
  <c r="J71" i="1"/>
  <c r="AK18" i="4" s="1"/>
  <c r="AM70" i="1"/>
  <c r="T70" i="1"/>
  <c r="R70" i="1"/>
  <c r="AM18" i="4" s="1"/>
  <c r="J70" i="1"/>
  <c r="F70" i="1"/>
  <c r="J69" i="1"/>
  <c r="AK17" i="4" s="1"/>
  <c r="AM68" i="1"/>
  <c r="T68" i="1"/>
  <c r="R68" i="1"/>
  <c r="AM17" i="4" s="1"/>
  <c r="J68" i="1"/>
  <c r="F68" i="1"/>
  <c r="J67" i="1"/>
  <c r="AK16" i="4" s="1"/>
  <c r="AM66" i="1"/>
  <c r="T66" i="1" s="1"/>
  <c r="R66" i="1"/>
  <c r="AM16" i="4" s="1"/>
  <c r="J66" i="1"/>
  <c r="F66" i="1"/>
  <c r="J65" i="1"/>
  <c r="AK15" i="4" s="1"/>
  <c r="AM64" i="1"/>
  <c r="T64" i="1" s="1"/>
  <c r="R64" i="1"/>
  <c r="AM15" i="4" s="1"/>
  <c r="J64" i="1"/>
  <c r="F64" i="1"/>
  <c r="J63" i="1"/>
  <c r="AK14" i="4" s="1"/>
  <c r="AM62" i="1"/>
  <c r="T62" i="1"/>
  <c r="R62" i="1"/>
  <c r="AM14" i="4" s="1"/>
  <c r="J62" i="1"/>
  <c r="F62" i="1"/>
  <c r="J61" i="1"/>
  <c r="AK13" i="4" s="1"/>
  <c r="AM60" i="1"/>
  <c r="T60" i="1"/>
  <c r="R60" i="1"/>
  <c r="AM13" i="4" s="1"/>
  <c r="J60" i="1"/>
  <c r="F60" i="1"/>
  <c r="J59" i="1"/>
  <c r="J58" i="1"/>
  <c r="F58" i="1"/>
  <c r="O51" i="1"/>
  <c r="M51" i="1"/>
  <c r="K51" i="1"/>
  <c r="I51" i="1"/>
  <c r="G51" i="1"/>
  <c r="T12" i="4"/>
  <c r="T11" i="4"/>
  <c r="T10" i="4"/>
  <c r="T9" i="4"/>
  <c r="T8" i="4"/>
  <c r="T7" i="4"/>
  <c r="T6" i="4"/>
  <c r="T5" i="4"/>
  <c r="T4" i="4"/>
  <c r="T3" i="4"/>
  <c r="Q4" i="4"/>
  <c r="Q5" i="4"/>
  <c r="Q6" i="4"/>
  <c r="Q7" i="4"/>
  <c r="Q8" i="4"/>
  <c r="Q9" i="4"/>
  <c r="Q10" i="4"/>
  <c r="Q11" i="4"/>
  <c r="Q12" i="4"/>
  <c r="Q3" i="4"/>
  <c r="S4" i="4"/>
  <c r="S5" i="4"/>
  <c r="S6" i="4"/>
  <c r="S7" i="4"/>
  <c r="S8" i="4"/>
  <c r="S9" i="4"/>
  <c r="S10" i="4"/>
  <c r="S11" i="4"/>
  <c r="S12" i="4"/>
  <c r="S3" i="4"/>
  <c r="K15" i="3"/>
  <c r="C11" i="3"/>
  <c r="E5" i="3"/>
  <c r="Q42" i="1"/>
  <c r="E42" i="1"/>
  <c r="W14" i="4" l="1"/>
  <c r="AL14" i="4"/>
  <c r="W17" i="4"/>
  <c r="AL17" i="4"/>
  <c r="W19" i="4"/>
  <c r="AL19" i="4"/>
  <c r="W20" i="4"/>
  <c r="AL20" i="4"/>
  <c r="W13" i="4"/>
  <c r="AL13" i="4"/>
  <c r="W15" i="4"/>
  <c r="AL15" i="4"/>
  <c r="W18" i="4"/>
  <c r="AL18" i="4"/>
  <c r="W21" i="4"/>
  <c r="AL21" i="4"/>
  <c r="W16" i="4"/>
  <c r="AL16" i="4"/>
  <c r="W22" i="4"/>
  <c r="AL22" i="4"/>
  <c r="AC10" i="4"/>
  <c r="AC6" i="4"/>
  <c r="AC8" i="4"/>
  <c r="AC4" i="4"/>
  <c r="AC3" i="4"/>
  <c r="AC9" i="4"/>
  <c r="AC5" i="4"/>
  <c r="AC7" i="4"/>
  <c r="E49" i="1"/>
  <c r="K49" i="1"/>
  <c r="O16" i="4"/>
  <c r="O14" i="4"/>
  <c r="O17" i="4"/>
  <c r="O19" i="4"/>
  <c r="O20" i="4"/>
  <c r="O22" i="4"/>
  <c r="O13" i="4"/>
  <c r="O15" i="4"/>
  <c r="O18" i="4"/>
  <c r="O21" i="4"/>
  <c r="N21" i="4"/>
  <c r="V21" i="4"/>
  <c r="N18" i="4"/>
  <c r="V18" i="4"/>
  <c r="N14" i="4"/>
  <c r="V14" i="4"/>
  <c r="N17" i="4"/>
  <c r="V17" i="4"/>
  <c r="N20" i="4"/>
  <c r="V20" i="4"/>
  <c r="N13" i="4"/>
  <c r="V13" i="4"/>
  <c r="N16" i="4"/>
  <c r="V16" i="4"/>
  <c r="N22" i="4"/>
  <c r="V22" i="4"/>
  <c r="N15" i="4"/>
  <c r="V15" i="4"/>
  <c r="N19" i="4"/>
  <c r="V19" i="4"/>
  <c r="A4" i="4"/>
  <c r="A5" i="4"/>
  <c r="R17" i="1"/>
  <c r="AM4" i="4" s="1"/>
  <c r="R19" i="1"/>
  <c r="AM5" i="4" s="1"/>
  <c r="R21" i="1"/>
  <c r="AM6" i="4" s="1"/>
  <c r="R23" i="1"/>
  <c r="AM7" i="4" s="1"/>
  <c r="R25" i="1"/>
  <c r="AM8" i="4" s="1"/>
  <c r="R27" i="1"/>
  <c r="AM9" i="4" s="1"/>
  <c r="R29" i="1"/>
  <c r="AM10" i="4" s="1"/>
  <c r="R31" i="1"/>
  <c r="AM11" i="4" s="1"/>
  <c r="R33" i="1"/>
  <c r="AM12" i="4" s="1"/>
  <c r="K36" i="1"/>
  <c r="K81" i="1" s="1"/>
  <c r="R15" i="1"/>
  <c r="AM3" i="4" s="1"/>
  <c r="AM17" i="1"/>
  <c r="AM19" i="1"/>
  <c r="AM21" i="1"/>
  <c r="AM23" i="1"/>
  <c r="AM25" i="1"/>
  <c r="AM27" i="1"/>
  <c r="AM29" i="1"/>
  <c r="AM31" i="1"/>
  <c r="AM33" i="1"/>
  <c r="AM15" i="1"/>
  <c r="T15" i="1" s="1"/>
  <c r="J16" i="1"/>
  <c r="AF3" i="4" s="1"/>
  <c r="J34" i="1"/>
  <c r="J33" i="1"/>
  <c r="AL12" i="4" s="1"/>
  <c r="J32" i="1"/>
  <c r="J31" i="1"/>
  <c r="AL11" i="4" s="1"/>
  <c r="J30" i="1"/>
  <c r="AF10" i="4" s="1"/>
  <c r="J29" i="1"/>
  <c r="AL10" i="4" s="1"/>
  <c r="J28" i="1"/>
  <c r="AF9" i="4" s="1"/>
  <c r="J27" i="1"/>
  <c r="AL9" i="4" s="1"/>
  <c r="J26" i="1"/>
  <c r="AF8" i="4" s="1"/>
  <c r="J25" i="1"/>
  <c r="AL8" i="4" s="1"/>
  <c r="J24" i="1"/>
  <c r="AF7" i="4" s="1"/>
  <c r="J23" i="1"/>
  <c r="AL7" i="4" s="1"/>
  <c r="J22" i="1"/>
  <c r="AF6" i="4" s="1"/>
  <c r="J21" i="1"/>
  <c r="AL6" i="4" s="1"/>
  <c r="J20" i="1"/>
  <c r="AF5" i="4" s="1"/>
  <c r="J19" i="1"/>
  <c r="AL5" i="4" s="1"/>
  <c r="J18" i="1"/>
  <c r="AF4" i="4" s="1"/>
  <c r="J17" i="1"/>
  <c r="AL4" i="4" s="1"/>
  <c r="J15" i="1"/>
  <c r="AL3" i="4" s="1"/>
  <c r="F15" i="1"/>
  <c r="F17" i="1"/>
  <c r="F19" i="1"/>
  <c r="F21" i="1"/>
  <c r="F23" i="1"/>
  <c r="F25" i="1"/>
  <c r="F27" i="1"/>
  <c r="F29" i="1"/>
  <c r="F31" i="1"/>
  <c r="F33" i="1"/>
  <c r="F13" i="1"/>
  <c r="J14" i="1"/>
  <c r="J13" i="1"/>
  <c r="G8" i="1"/>
  <c r="G53" i="1" s="1"/>
  <c r="K7" i="1"/>
  <c r="K52" i="1" s="1"/>
  <c r="H7" i="1"/>
  <c r="H52" i="1" s="1"/>
  <c r="Y5" i="1"/>
  <c r="Y50" i="1" s="1"/>
  <c r="V5" i="1"/>
  <c r="V50" i="1" s="1"/>
  <c r="O6" i="1"/>
  <c r="M6" i="1"/>
  <c r="K6" i="1"/>
  <c r="I6" i="1"/>
  <c r="G6" i="1"/>
  <c r="W7" i="4" l="1"/>
  <c r="AG7" i="4"/>
  <c r="W11" i="4"/>
  <c r="AK11" i="4"/>
  <c r="W5" i="4"/>
  <c r="AG5" i="4"/>
  <c r="W3" i="4"/>
  <c r="AG3" i="4"/>
  <c r="W4" i="4"/>
  <c r="AG4" i="4"/>
  <c r="W6" i="4"/>
  <c r="AG6" i="4"/>
  <c r="W8" i="4"/>
  <c r="AG8" i="4"/>
  <c r="W10" i="4"/>
  <c r="AG10" i="4"/>
  <c r="W12" i="4"/>
  <c r="W9" i="4"/>
  <c r="AG9" i="4"/>
  <c r="AK12" i="4"/>
  <c r="V3" i="4"/>
  <c r="AK3" i="4"/>
  <c r="V7" i="4"/>
  <c r="AK7" i="4"/>
  <c r="O12" i="4"/>
  <c r="O11" i="4"/>
  <c r="B5" i="4"/>
  <c r="AK5" i="4"/>
  <c r="V9" i="4"/>
  <c r="AK9" i="4"/>
  <c r="V4" i="4"/>
  <c r="AK4" i="4"/>
  <c r="AK6" i="4"/>
  <c r="V8" i="4"/>
  <c r="AK8" i="4"/>
  <c r="V10" i="4"/>
  <c r="AK10" i="4"/>
  <c r="V6" i="4"/>
  <c r="N6" i="4"/>
  <c r="V5" i="4"/>
  <c r="N5" i="4"/>
  <c r="N11" i="4"/>
  <c r="V11" i="4"/>
  <c r="N12" i="4"/>
  <c r="V12" i="4"/>
  <c r="D5" i="4"/>
  <c r="N7" i="4"/>
  <c r="F4" i="4"/>
  <c r="N4" i="4"/>
  <c r="N8" i="4"/>
  <c r="F5" i="4"/>
  <c r="O10" i="4"/>
  <c r="K5" i="4"/>
  <c r="O9" i="4"/>
  <c r="I5" i="4"/>
  <c r="G5" i="4"/>
  <c r="O8" i="4"/>
  <c r="N3" i="4"/>
  <c r="D4" i="4"/>
  <c r="H4" i="4"/>
  <c r="N9" i="4"/>
  <c r="H5" i="4"/>
  <c r="O7" i="4"/>
  <c r="E5" i="4"/>
  <c r="J4" i="4"/>
  <c r="J5" i="4"/>
  <c r="N10" i="4"/>
  <c r="E4" i="4"/>
  <c r="O3" i="4"/>
  <c r="O6" i="4"/>
  <c r="K4" i="4"/>
  <c r="O5" i="4"/>
  <c r="I4" i="4"/>
  <c r="G4" i="4"/>
  <c r="O4" i="4"/>
  <c r="E40" i="1"/>
</calcChain>
</file>

<file path=xl/sharedStrings.xml><?xml version="1.0" encoding="utf-8"?>
<sst xmlns="http://schemas.openxmlformats.org/spreadsheetml/2006/main" count="386" uniqueCount="220">
  <si>
    <t>学校所在地</t>
    <rPh sb="0" eb="2">
      <t>ガッコウ</t>
    </rPh>
    <rPh sb="2" eb="5">
      <t>ショザイチ</t>
    </rPh>
    <phoneticPr fontId="1"/>
  </si>
  <si>
    <t>TEL</t>
    <phoneticPr fontId="1"/>
  </si>
  <si>
    <t>選 手 1</t>
    <rPh sb="0" eb="1">
      <t>セン</t>
    </rPh>
    <rPh sb="2" eb="3">
      <t>テ</t>
    </rPh>
    <phoneticPr fontId="1"/>
  </si>
  <si>
    <t>選 手 2</t>
    <rPh sb="0" eb="1">
      <t>セン</t>
    </rPh>
    <rPh sb="2" eb="3">
      <t>テ</t>
    </rPh>
    <phoneticPr fontId="1"/>
  </si>
  <si>
    <t>選 手 3</t>
    <rPh sb="0" eb="1">
      <t>セン</t>
    </rPh>
    <rPh sb="2" eb="3">
      <t>テ</t>
    </rPh>
    <phoneticPr fontId="1"/>
  </si>
  <si>
    <t>選 手 4</t>
    <rPh sb="0" eb="1">
      <t>セン</t>
    </rPh>
    <rPh sb="2" eb="3">
      <t>テ</t>
    </rPh>
    <phoneticPr fontId="1"/>
  </si>
  <si>
    <t>選 手 5</t>
    <rPh sb="0" eb="1">
      <t>セン</t>
    </rPh>
    <rPh sb="2" eb="3">
      <t>テ</t>
    </rPh>
    <phoneticPr fontId="1"/>
  </si>
  <si>
    <t>選 手 6</t>
    <rPh sb="0" eb="1">
      <t>セン</t>
    </rPh>
    <rPh sb="2" eb="3">
      <t>テ</t>
    </rPh>
    <phoneticPr fontId="1"/>
  </si>
  <si>
    <t>選 手 7</t>
    <rPh sb="0" eb="1">
      <t>セン</t>
    </rPh>
    <rPh sb="2" eb="3">
      <t>テ</t>
    </rPh>
    <phoneticPr fontId="1"/>
  </si>
  <si>
    <t>選 手 8</t>
    <rPh sb="0" eb="1">
      <t>セン</t>
    </rPh>
    <rPh sb="2" eb="3">
      <t>テ</t>
    </rPh>
    <phoneticPr fontId="1"/>
  </si>
  <si>
    <t>引率責任者氏名</t>
    <rPh sb="0" eb="2">
      <t>インソツ</t>
    </rPh>
    <rPh sb="2" eb="5">
      <t>セキニンシャ</t>
    </rPh>
    <rPh sb="5" eb="7">
      <t>シメイ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</si>
  <si>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</si>
  <si>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監　督</t>
    <rPh sb="0" eb="1">
      <t>カン</t>
    </rPh>
    <rPh sb="2" eb="3">
      <t>トク</t>
    </rPh>
    <phoneticPr fontId="1"/>
  </si>
  <si>
    <t>－</t>
    <phoneticPr fontId="1"/>
  </si>
  <si>
    <t>〒</t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</si>
  <si>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</si>
  <si>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</si>
  <si>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団体</t>
    <rPh sb="0" eb="2">
      <t>ダンタイ</t>
    </rPh>
    <phoneticPr fontId="1"/>
  </si>
  <si>
    <t>ｼﾝｸﾞﾙｽ</t>
    <phoneticPr fontId="1"/>
  </si>
  <si>
    <t>ﾀﾞﾌﾞﾙｽ</t>
    <phoneticPr fontId="1"/>
  </si>
  <si>
    <t>選 手 9</t>
    <rPh sb="0" eb="1">
      <t>セン</t>
    </rPh>
    <rPh sb="2" eb="3">
      <t>テ</t>
    </rPh>
    <phoneticPr fontId="1"/>
  </si>
  <si>
    <t>選 手 10</t>
    <rPh sb="0" eb="1">
      <t>セン</t>
    </rPh>
    <rPh sb="2" eb="3">
      <t>テ</t>
    </rPh>
    <phoneticPr fontId="1"/>
  </si>
  <si>
    <t>氏　　　　　名</t>
    <rPh sb="0" eb="1">
      <t>シ</t>
    </rPh>
    <rPh sb="6" eb="7">
      <t>ナ</t>
    </rPh>
    <phoneticPr fontId="1"/>
  </si>
  <si>
    <t>（監督と同じ場合は不要）</t>
    <rPh sb="1" eb="3">
      <t>カントク</t>
    </rPh>
    <rPh sb="4" eb="5">
      <t>オナ</t>
    </rPh>
    <rPh sb="6" eb="8">
      <t>バアイ</t>
    </rPh>
    <rPh sb="9" eb="11">
      <t>フヨウ</t>
    </rPh>
    <phoneticPr fontId="1"/>
  </si>
  <si>
    <t>上記の者は本校在学中で、標記大会に出場することを認めます。</t>
    <rPh sb="0" eb="2">
      <t>ジョウキ</t>
    </rPh>
    <rPh sb="3" eb="4">
      <t>モノ</t>
    </rPh>
    <rPh sb="5" eb="7">
      <t>ホンコウ</t>
    </rPh>
    <rPh sb="7" eb="10">
      <t>ザイガクチュウ</t>
    </rPh>
    <rPh sb="12" eb="16">
      <t>ヒョウキタイカイ</t>
    </rPh>
    <rPh sb="17" eb="19">
      <t>シュツジョウ</t>
    </rPh>
    <rPh sb="24" eb="25">
      <t>ミト</t>
    </rPh>
    <phoneticPr fontId="1"/>
  </si>
  <si>
    <t>整理
番号</t>
    <rPh sb="0" eb="2">
      <t>セイリ</t>
    </rPh>
    <rPh sb="3" eb="5">
      <t>バンゴウ</t>
    </rPh>
    <phoneticPr fontId="3"/>
  </si>
  <si>
    <t>会員
ID</t>
    <rPh sb="0" eb="2">
      <t>カイイン</t>
    </rPh>
    <phoneticPr fontId="3"/>
  </si>
  <si>
    <t>氏名（ローマ字）</t>
  </si>
  <si>
    <t>性別</t>
    <rPh sb="0" eb="2">
      <t>セイベツ</t>
    </rPh>
    <phoneticPr fontId="3"/>
  </si>
  <si>
    <t>年齢</t>
    <rPh sb="0" eb="2">
      <t>ネンレイ</t>
    </rPh>
    <phoneticPr fontId="3"/>
  </si>
  <si>
    <t>段位</t>
  </si>
  <si>
    <t>学年</t>
    <rPh sb="0" eb="2">
      <t>ガクネン</t>
    </rPh>
    <phoneticPr fontId="3"/>
  </si>
  <si>
    <t>※手入力は必要なし</t>
    <rPh sb="1" eb="4">
      <t>テニュウリョク</t>
    </rPh>
    <rPh sb="5" eb="7">
      <t>ヒツヨウ</t>
    </rPh>
    <phoneticPr fontId="3"/>
  </si>
  <si>
    <t>年/月/日</t>
    <rPh sb="0" eb="1">
      <t>ネン</t>
    </rPh>
    <rPh sb="2" eb="3">
      <t>ツキ</t>
    </rPh>
    <rPh sb="4" eb="5">
      <t>ニチ</t>
    </rPh>
    <phoneticPr fontId="3"/>
  </si>
  <si>
    <t>4/1時点</t>
    <rPh sb="3" eb="5">
      <t>ジテン</t>
    </rPh>
    <phoneticPr fontId="3"/>
  </si>
  <si>
    <t>数は半角</t>
    <rPh sb="0" eb="1">
      <t>スウ</t>
    </rPh>
    <rPh sb="2" eb="4">
      <t>ハンカク</t>
    </rPh>
    <phoneticPr fontId="3"/>
  </si>
  <si>
    <t>会員ID</t>
    <rPh sb="0" eb="2">
      <t>カイイン</t>
    </rPh>
    <phoneticPr fontId="1"/>
  </si>
  <si>
    <r>
      <t>学校名</t>
    </r>
    <r>
      <rPr>
        <sz val="9"/>
        <color theme="1"/>
        <rFont val="游ゴシック"/>
        <family val="3"/>
        <charset val="128"/>
        <scheme val="minor"/>
      </rPr>
      <t>（正式名称）</t>
    </r>
    <rPh sb="0" eb="3">
      <t>ガッコウメイ</t>
    </rPh>
    <rPh sb="4" eb="8">
      <t>セイシキメイショウ</t>
    </rPh>
    <phoneticPr fontId="1"/>
  </si>
  <si>
    <t>５文字以内略称</t>
    <rPh sb="1" eb="5">
      <t>モジイナイ</t>
    </rPh>
    <rPh sb="5" eb="7">
      <t>リャクショウ</t>
    </rPh>
    <phoneticPr fontId="1"/>
  </si>
  <si>
    <t>略称フリガナ</t>
    <rPh sb="0" eb="2">
      <t>リャクショウ</t>
    </rPh>
    <phoneticPr fontId="1"/>
  </si>
  <si>
    <t>フ　リ　ガ　ナ</t>
    <phoneticPr fontId="1"/>
  </si>
  <si>
    <t>整理
番号</t>
    <rPh sb="0" eb="2">
      <t>セイリ</t>
    </rPh>
    <rPh sb="3" eb="5">
      <t>バンゴウ</t>
    </rPh>
    <phoneticPr fontId="1"/>
  </si>
  <si>
    <t>学校所在地</t>
    <rPh sb="0" eb="2">
      <t>ガッコウ</t>
    </rPh>
    <rPh sb="2" eb="5">
      <t>ショザイチ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</si>
  <si>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</si>
  <si>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4">
      <t>デンワバンゴウ</t>
    </rPh>
    <phoneticPr fontId="1"/>
  </si>
  <si>
    <t>（ーは必要ありません）</t>
    <rPh sb="3" eb="5">
      <t>ヒツヨウ</t>
    </rPh>
    <phoneticPr fontId="1"/>
  </si>
  <si>
    <t>学校長名</t>
    <rPh sb="0" eb="3">
      <t>ガッコウチョウ</t>
    </rPh>
    <rPh sb="3" eb="4">
      <t>メイ</t>
    </rPh>
    <phoneticPr fontId="1"/>
  </si>
  <si>
    <t>引率責任者</t>
    <rPh sb="0" eb="2">
      <t>インソツ</t>
    </rPh>
    <rPh sb="2" eb="5">
      <t>セキニンシャ</t>
    </rPh>
    <phoneticPr fontId="1"/>
  </si>
  <si>
    <t>（監督と別の場合）</t>
    <rPh sb="1" eb="3">
      <t>カントク</t>
    </rPh>
    <rPh sb="4" eb="5">
      <t>ベツ</t>
    </rPh>
    <rPh sb="6" eb="8">
      <t>バアイ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</si>
  <si>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</si>
  <si>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</si>
  <si>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リスト</t>
    <phoneticPr fontId="1"/>
  </si>
  <si>
    <t>リストは消さないこと</t>
    <rPh sb="4" eb="5">
      <t>ケ</t>
    </rPh>
    <phoneticPr fontId="1"/>
  </si>
  <si>
    <t>区　分</t>
    <rPh sb="0" eb="1">
      <t>ク</t>
    </rPh>
    <rPh sb="2" eb="3">
      <t>ブン</t>
    </rPh>
    <phoneticPr fontId="1"/>
  </si>
  <si>
    <t>男女の部</t>
    <rPh sb="0" eb="2">
      <t>ダンジョ</t>
    </rPh>
    <rPh sb="3" eb="4">
      <t>ブ</t>
    </rPh>
    <phoneticPr fontId="1"/>
  </si>
  <si>
    <t>★まず最初に学校データを入力して下さい。その後下の選手のデータを作成します。</t>
    <rPh sb="3" eb="5">
      <t>サイショ</t>
    </rPh>
    <rPh sb="6" eb="8">
      <t>ガッコウ</t>
    </rPh>
    <rPh sb="12" eb="14">
      <t>ニュウリョク</t>
    </rPh>
    <rPh sb="16" eb="17">
      <t>クダ</t>
    </rPh>
    <rPh sb="22" eb="23">
      <t>アト</t>
    </rPh>
    <rPh sb="23" eb="24">
      <t>シタ</t>
    </rPh>
    <rPh sb="25" eb="27">
      <t>センシュ</t>
    </rPh>
    <rPh sb="32" eb="34">
      <t>サクセイ</t>
    </rPh>
    <phoneticPr fontId="1"/>
  </si>
  <si>
    <t>【選手のデータ】</t>
    <rPh sb="1" eb="3">
      <t>センシュ</t>
    </rPh>
    <phoneticPr fontId="1"/>
  </si>
  <si>
    <t>【学校のデータ】</t>
    <rPh sb="1" eb="3">
      <t>ガッコウ</t>
    </rPh>
    <phoneticPr fontId="1"/>
  </si>
  <si>
    <r>
      <t>★日本卓球協会の選手登録からデータをコピーして値を貼り付けて下さい。ただし、</t>
    </r>
    <r>
      <rPr>
        <b/>
        <sz val="12"/>
        <color theme="8" tint="-0.249977111117893"/>
        <rFont val="游ゴシック"/>
        <family val="3"/>
        <charset val="128"/>
        <scheme val="minor"/>
      </rPr>
      <t>学年は直接入力して下さい。</t>
    </r>
    <rPh sb="1" eb="7">
      <t>ニホンタッキュウキョウカイ</t>
    </rPh>
    <rPh sb="8" eb="12">
      <t>センシュトウロク</t>
    </rPh>
    <rPh sb="23" eb="24">
      <t>アタイ</t>
    </rPh>
    <rPh sb="25" eb="26">
      <t>ハ</t>
    </rPh>
    <rPh sb="27" eb="28">
      <t>ツ</t>
    </rPh>
    <rPh sb="30" eb="31">
      <t>クダ</t>
    </rPh>
    <rPh sb="38" eb="40">
      <t>ガクネン</t>
    </rPh>
    <rPh sb="41" eb="43">
      <t>チョクセツ</t>
    </rPh>
    <rPh sb="43" eb="45">
      <t>ニュウリョク</t>
    </rPh>
    <rPh sb="47" eb="48">
      <t>クダ</t>
    </rPh>
    <phoneticPr fontId="1"/>
  </si>
  <si>
    <t>学校名</t>
    <rPh sb="0" eb="3">
      <t>ガッコウメイ</t>
    </rPh>
    <phoneticPr fontId="1"/>
  </si>
  <si>
    <t>府県名</t>
    <rPh sb="0" eb="1">
      <t>フ</t>
    </rPh>
    <rPh sb="1" eb="3">
      <t>ケンメイ</t>
    </rPh>
    <phoneticPr fontId="1"/>
  </si>
  <si>
    <t>和歌山</t>
    <rPh sb="0" eb="3">
      <t>ワカヤマ</t>
    </rPh>
    <phoneticPr fontId="1"/>
  </si>
  <si>
    <t>京　都</t>
    <rPh sb="0" eb="1">
      <t>キョウ</t>
    </rPh>
    <rPh sb="2" eb="3">
      <t>ミヤコ</t>
    </rPh>
    <phoneticPr fontId="1"/>
  </si>
  <si>
    <t>奈　良</t>
    <rPh sb="0" eb="1">
      <t>ナ</t>
    </rPh>
    <rPh sb="2" eb="3">
      <t>リョウ</t>
    </rPh>
    <phoneticPr fontId="1"/>
  </si>
  <si>
    <t>大　阪</t>
    <rPh sb="0" eb="1">
      <t>ダイ</t>
    </rPh>
    <rPh sb="2" eb="3">
      <t>サカ</t>
    </rPh>
    <phoneticPr fontId="1"/>
  </si>
  <si>
    <t>指導者名</t>
    <rPh sb="0" eb="3">
      <t>シドウシャ</t>
    </rPh>
    <rPh sb="3" eb="4">
      <t>メイ</t>
    </rPh>
    <phoneticPr fontId="1"/>
  </si>
  <si>
    <t>上記の者を本校の外部指導者とすることを許可しました。</t>
    <rPh sb="0" eb="2">
      <t>ジョウキ</t>
    </rPh>
    <rPh sb="3" eb="4">
      <t>モノ</t>
    </rPh>
    <rPh sb="5" eb="7">
      <t>ホンコウ</t>
    </rPh>
    <rPh sb="8" eb="10">
      <t>ガイブ</t>
    </rPh>
    <rPh sb="10" eb="13">
      <t>シドウシャ</t>
    </rPh>
    <rPh sb="19" eb="21">
      <t>キョカ</t>
    </rPh>
    <phoneticPr fontId="1"/>
  </si>
  <si>
    <t>校長</t>
    <rPh sb="0" eb="2">
      <t>コウチョウ</t>
    </rPh>
    <phoneticPr fontId="1"/>
  </si>
  <si>
    <t>スポーツ安全保険加入証明書添付欄（コピー可）</t>
    <rPh sb="4" eb="6">
      <t>アンゼン</t>
    </rPh>
    <rPh sb="6" eb="8">
      <t>ホケン</t>
    </rPh>
    <rPh sb="8" eb="10">
      <t>カニュウ</t>
    </rPh>
    <rPh sb="10" eb="13">
      <t>ショウメイショ</t>
    </rPh>
    <rPh sb="13" eb="15">
      <t>テンプ</t>
    </rPh>
    <rPh sb="15" eb="16">
      <t>ラン</t>
    </rPh>
    <rPh sb="20" eb="21">
      <t>カ</t>
    </rPh>
    <phoneticPr fontId="1"/>
  </si>
  <si>
    <t>申請者　顧問</t>
    <rPh sb="0" eb="3">
      <t>シンセイシャ</t>
    </rPh>
    <rPh sb="4" eb="6">
      <t>コモン</t>
    </rPh>
    <phoneticPr fontId="1"/>
  </si>
  <si>
    <t>㊞</t>
    <phoneticPr fontId="1"/>
  </si>
  <si>
    <t>(注)</t>
    <rPh sb="1" eb="2">
      <t>チュウ</t>
    </rPh>
    <phoneticPr fontId="1"/>
  </si>
  <si>
    <t>外部指導者として登録すると自動的に当該校の監督になります。</t>
    <rPh sb="0" eb="2">
      <t>ガイブ</t>
    </rPh>
    <rPh sb="2" eb="5">
      <t>シドウシャ</t>
    </rPh>
    <rPh sb="8" eb="10">
      <t>トウロク</t>
    </rPh>
    <rPh sb="13" eb="16">
      <t>ジドウテキ</t>
    </rPh>
    <rPh sb="17" eb="19">
      <t>トウガイ</t>
    </rPh>
    <rPh sb="19" eb="20">
      <t>コウ</t>
    </rPh>
    <rPh sb="21" eb="23">
      <t>カントク</t>
    </rPh>
    <phoneticPr fontId="1"/>
  </si>
  <si>
    <t>個人戦のアドバイザーは大会申込時にエントリーされた当該校の監督・選手に限ります。</t>
    <rPh sb="0" eb="3">
      <t>コジンセン</t>
    </rPh>
    <rPh sb="11" eb="13">
      <t>タイカイ</t>
    </rPh>
    <rPh sb="13" eb="15">
      <t>モウシコミ</t>
    </rPh>
    <rPh sb="15" eb="16">
      <t>ジ</t>
    </rPh>
    <rPh sb="25" eb="28">
      <t>トウガイコウ</t>
    </rPh>
    <rPh sb="29" eb="31">
      <t>カントク</t>
    </rPh>
    <rPh sb="32" eb="34">
      <t>センシュ</t>
    </rPh>
    <rPh sb="35" eb="36">
      <t>カギ</t>
    </rPh>
    <phoneticPr fontId="1"/>
  </si>
  <si>
    <t>監督でない顧問・引率責任者はアドバイザーになれません。</t>
    <rPh sb="0" eb="2">
      <t>カントク</t>
    </rPh>
    <rPh sb="5" eb="7">
      <t>コモン</t>
    </rPh>
    <rPh sb="8" eb="10">
      <t>インソツ</t>
    </rPh>
    <rPh sb="10" eb="13">
      <t>セキニンシャ</t>
    </rPh>
    <phoneticPr fontId="1"/>
  </si>
  <si>
    <t>外 部 指 導 者 申 請 書</t>
    <rPh sb="0" eb="1">
      <t>ソト</t>
    </rPh>
    <rPh sb="2" eb="3">
      <t>ブ</t>
    </rPh>
    <rPh sb="4" eb="5">
      <t>ユビ</t>
    </rPh>
    <rPh sb="6" eb="7">
      <t>シルベ</t>
    </rPh>
    <rPh sb="8" eb="9">
      <t>モノ</t>
    </rPh>
    <rPh sb="10" eb="11">
      <t>サル</t>
    </rPh>
    <rPh sb="12" eb="13">
      <t>ショウ</t>
    </rPh>
    <rPh sb="14" eb="15">
      <t>ショ</t>
    </rPh>
    <phoneticPr fontId="1"/>
  </si>
  <si>
    <t>（会員ID・漢字氏名・フリガナ・生年月日・学年を直接入力も可）</t>
    <rPh sb="16" eb="20">
      <t>セイネンガッピ</t>
    </rPh>
    <phoneticPr fontId="1"/>
  </si>
  <si>
    <t>名　　前</t>
    <rPh sb="0" eb="1">
      <t>ナ</t>
    </rPh>
    <rPh sb="3" eb="4">
      <t>マエ</t>
    </rPh>
    <phoneticPr fontId="1"/>
  </si>
  <si>
    <t>学年</t>
    <rPh sb="0" eb="2">
      <t>ガクネン</t>
    </rPh>
    <phoneticPr fontId="1"/>
  </si>
  <si>
    <t>D</t>
    <phoneticPr fontId="1"/>
  </si>
  <si>
    <t>S</t>
    <phoneticPr fontId="1"/>
  </si>
  <si>
    <t>学校名</t>
    <rPh sb="0" eb="3">
      <t>ガッコウメイ</t>
    </rPh>
    <phoneticPr fontId="1"/>
  </si>
  <si>
    <t>参加</t>
    <rPh sb="0" eb="2">
      <t>サンカ</t>
    </rPh>
    <phoneticPr fontId="1"/>
  </si>
  <si>
    <t>【学校対抗】</t>
    <rPh sb="1" eb="3">
      <t>ガッコウ</t>
    </rPh>
    <rPh sb="3" eb="5">
      <t>タイコウ</t>
    </rPh>
    <phoneticPr fontId="1"/>
  </si>
  <si>
    <t>【シングルス・ダブルス】</t>
    <phoneticPr fontId="1"/>
  </si>
  <si>
    <t>ここから下は2枚目です。</t>
    <rPh sb="4" eb="5">
      <t>シタ</t>
    </rPh>
    <rPh sb="7" eb="9">
      <t>マイメ</t>
    </rPh>
    <phoneticPr fontId="1"/>
  </si>
  <si>
    <t>選 手 11</t>
    <rPh sb="0" eb="1">
      <t>セン</t>
    </rPh>
    <rPh sb="2" eb="3">
      <t>テ</t>
    </rPh>
    <phoneticPr fontId="1"/>
  </si>
  <si>
    <t>選 手 12</t>
    <rPh sb="0" eb="1">
      <t>セン</t>
    </rPh>
    <rPh sb="2" eb="3">
      <t>テ</t>
    </rPh>
    <phoneticPr fontId="1"/>
  </si>
  <si>
    <t>選 手 13</t>
    <rPh sb="0" eb="1">
      <t>セン</t>
    </rPh>
    <rPh sb="2" eb="3">
      <t>テ</t>
    </rPh>
    <phoneticPr fontId="1"/>
  </si>
  <si>
    <t>選 手 14</t>
    <rPh sb="0" eb="1">
      <t>セン</t>
    </rPh>
    <rPh sb="2" eb="3">
      <t>テ</t>
    </rPh>
    <phoneticPr fontId="1"/>
  </si>
  <si>
    <t>選 手 15</t>
    <rPh sb="0" eb="1">
      <t>セン</t>
    </rPh>
    <rPh sb="2" eb="3">
      <t>テ</t>
    </rPh>
    <phoneticPr fontId="1"/>
  </si>
  <si>
    <t>選 手 16</t>
    <rPh sb="0" eb="1">
      <t>セン</t>
    </rPh>
    <rPh sb="2" eb="3">
      <t>テ</t>
    </rPh>
    <phoneticPr fontId="1"/>
  </si>
  <si>
    <t>選 手 17</t>
    <rPh sb="0" eb="1">
      <t>セン</t>
    </rPh>
    <rPh sb="2" eb="3">
      <t>テ</t>
    </rPh>
    <phoneticPr fontId="1"/>
  </si>
  <si>
    <t>選 手 18</t>
    <rPh sb="0" eb="1">
      <t>セン</t>
    </rPh>
    <rPh sb="2" eb="3">
      <t>テ</t>
    </rPh>
    <phoneticPr fontId="1"/>
  </si>
  <si>
    <t>選 手 19</t>
    <rPh sb="0" eb="1">
      <t>セン</t>
    </rPh>
    <rPh sb="2" eb="3">
      <t>テ</t>
    </rPh>
    <phoneticPr fontId="1"/>
  </si>
  <si>
    <t>選 手 20</t>
    <rPh sb="0" eb="1">
      <t>セン</t>
    </rPh>
    <rPh sb="2" eb="3">
      <t>テ</t>
    </rPh>
    <phoneticPr fontId="1"/>
  </si>
  <si>
    <t>日付はファイルを開いた日になります</t>
    <rPh sb="0" eb="2">
      <t>ヒヅケ</t>
    </rPh>
    <rPh sb="8" eb="9">
      <t>ヒラ</t>
    </rPh>
    <rPh sb="11" eb="12">
      <t>ヒ</t>
    </rPh>
    <phoneticPr fontId="1"/>
  </si>
  <si>
    <t>No.</t>
    <phoneticPr fontId="1"/>
  </si>
  <si>
    <t>府県名</t>
    <rPh sb="0" eb="2">
      <t>フケン</t>
    </rPh>
    <rPh sb="2" eb="3">
      <t>メイ</t>
    </rPh>
    <phoneticPr fontId="1"/>
  </si>
  <si>
    <t>監督・選手変更届</t>
    <rPh sb="0" eb="2">
      <t>カントク</t>
    </rPh>
    <rPh sb="3" eb="5">
      <t>センシュ</t>
    </rPh>
    <rPh sb="5" eb="8">
      <t>ヘンコウトドケ</t>
    </rPh>
    <phoneticPr fontId="1"/>
  </si>
  <si>
    <t>（誤字訂正等を含む）</t>
    <rPh sb="1" eb="3">
      <t>ゴジ</t>
    </rPh>
    <rPh sb="3" eb="5">
      <t>テイセイ</t>
    </rPh>
    <rPh sb="5" eb="6">
      <t>トウ</t>
    </rPh>
    <rPh sb="7" eb="8">
      <t>フク</t>
    </rPh>
    <phoneticPr fontId="1"/>
  </si>
  <si>
    <t>引率責任者または監督氏名</t>
    <rPh sb="0" eb="5">
      <t>インソツセキニンシャ</t>
    </rPh>
    <rPh sb="8" eb="10">
      <t>カントク</t>
    </rPh>
    <rPh sb="10" eb="12">
      <t>シメイ</t>
    </rPh>
    <phoneticPr fontId="1"/>
  </si>
  <si>
    <t>変更区分</t>
    <rPh sb="0" eb="2">
      <t>ヘンコウ</t>
    </rPh>
    <rPh sb="2" eb="4">
      <t>クブン</t>
    </rPh>
    <phoneticPr fontId="1"/>
  </si>
  <si>
    <t>種　　目</t>
    <rPh sb="0" eb="1">
      <t>シュ</t>
    </rPh>
    <rPh sb="3" eb="4">
      <t>メ</t>
    </rPh>
    <phoneticPr fontId="1"/>
  </si>
  <si>
    <t>選手</t>
    <rPh sb="0" eb="2">
      <t>センシュ</t>
    </rPh>
    <phoneticPr fontId="1"/>
  </si>
  <si>
    <t>監督</t>
    <rPh sb="0" eb="2">
      <t>カントク</t>
    </rPh>
    <phoneticPr fontId="1"/>
  </si>
  <si>
    <t>学校対抗</t>
    <rPh sb="0" eb="2">
      <t>ガッコウ</t>
    </rPh>
    <rPh sb="2" eb="4">
      <t>タイコウ</t>
    </rPh>
    <phoneticPr fontId="1"/>
  </si>
  <si>
    <t>ダブルス</t>
    <phoneticPr fontId="1"/>
  </si>
  <si>
    <t>シングルス</t>
    <phoneticPr fontId="1"/>
  </si>
  <si>
    <t>年</t>
    <rPh sb="0" eb="1">
      <t>ネン</t>
    </rPh>
    <phoneticPr fontId="1"/>
  </si>
  <si>
    <t>変更理由</t>
    <rPh sb="0" eb="2">
      <t>ヘンコウ</t>
    </rPh>
    <rPh sb="2" eb="4">
      <t>リユウ</t>
    </rPh>
    <phoneticPr fontId="1"/>
  </si>
  <si>
    <t>変更前氏名</t>
    <rPh sb="0" eb="2">
      <t>ヘンコウ</t>
    </rPh>
    <rPh sb="2" eb="3">
      <t>ゼン</t>
    </rPh>
    <rPh sb="3" eb="5">
      <t>シメイ</t>
    </rPh>
    <phoneticPr fontId="1"/>
  </si>
  <si>
    <t>変更後氏名
　　学年</t>
    <rPh sb="0" eb="2">
      <t>ヘンコウ</t>
    </rPh>
    <rPh sb="2" eb="3">
      <t>ゴ</t>
    </rPh>
    <rPh sb="3" eb="5">
      <t>シメイ</t>
    </rPh>
    <rPh sb="9" eb="11">
      <t>ガクネン</t>
    </rPh>
    <phoneticPr fontId="1"/>
  </si>
  <si>
    <t>専門委員長</t>
    <rPh sb="0" eb="5">
      <t>センモンイインチョウ</t>
    </rPh>
    <phoneticPr fontId="1"/>
  </si>
  <si>
    <t>確認署名</t>
    <rPh sb="0" eb="2">
      <t>カクニン</t>
    </rPh>
    <rPh sb="2" eb="4">
      <t>ショメイ</t>
    </rPh>
    <phoneticPr fontId="1"/>
  </si>
  <si>
    <t>審　判　長</t>
    <rPh sb="0" eb="1">
      <t>シン</t>
    </rPh>
    <rPh sb="2" eb="3">
      <t>ハン</t>
    </rPh>
    <rPh sb="4" eb="5">
      <t>チョウ</t>
    </rPh>
    <phoneticPr fontId="1"/>
  </si>
  <si>
    <t>整理番号</t>
    <rPh sb="0" eb="2">
      <t>セイリ</t>
    </rPh>
    <rPh sb="2" eb="4">
      <t>バンゴウ</t>
    </rPh>
    <phoneticPr fontId="1"/>
  </si>
  <si>
    <t>男子・女子</t>
    <rPh sb="0" eb="2">
      <t>ダンシ</t>
    </rPh>
    <rPh sb="3" eb="5">
      <t>ジョシ</t>
    </rPh>
    <phoneticPr fontId="1"/>
  </si>
  <si>
    <t>選手・監督</t>
    <rPh sb="0" eb="2">
      <t>センシュ</t>
    </rPh>
    <rPh sb="3" eb="5">
      <t>カントク</t>
    </rPh>
    <phoneticPr fontId="1"/>
  </si>
  <si>
    <t>学校対抗・ダブルス・シングルス</t>
    <rPh sb="0" eb="2">
      <t>ガッコウ</t>
    </rPh>
    <rPh sb="2" eb="4">
      <t>タイコウ</t>
    </rPh>
    <phoneticPr fontId="1"/>
  </si>
  <si>
    <t>男女</t>
    <rPh sb="0" eb="2">
      <t>ダンジョ</t>
    </rPh>
    <phoneticPr fontId="1"/>
  </si>
  <si>
    <t>（注）選手変更は学校対抗のみ出来ます。 監督変更はすべての種目で可能です</t>
    <phoneticPr fontId="1"/>
  </si>
  <si>
    <t>（誤字訂正･棄権を含む）</t>
    <rPh sb="1" eb="3">
      <t>ゴジ</t>
    </rPh>
    <rPh sb="3" eb="5">
      <t>テイセイ</t>
    </rPh>
    <rPh sb="6" eb="8">
      <t>キケン</t>
    </rPh>
    <rPh sb="9" eb="10">
      <t>フク</t>
    </rPh>
    <phoneticPr fontId="1"/>
  </si>
  <si>
    <t>項  目</t>
    <rPh sb="0" eb="1">
      <t>コウ</t>
    </rPh>
    <rPh sb="3" eb="4">
      <t>メ</t>
    </rPh>
    <phoneticPr fontId="1"/>
  </si>
  <si>
    <t>変更 ・ 訂正 ・ 棄権</t>
    <rPh sb="0" eb="2">
      <t>ヘンコウ</t>
    </rPh>
    <rPh sb="5" eb="7">
      <t>テイセイ</t>
    </rPh>
    <rPh sb="10" eb="12">
      <t>キケン</t>
    </rPh>
    <phoneticPr fontId="1"/>
  </si>
  <si>
    <t>項　　目</t>
    <rPh sb="0" eb="1">
      <t>コウ</t>
    </rPh>
    <rPh sb="3" eb="4">
      <t>メ</t>
    </rPh>
    <phoneticPr fontId="1"/>
  </si>
  <si>
    <t>変　　更</t>
    <rPh sb="0" eb="1">
      <t>ヘン</t>
    </rPh>
    <rPh sb="3" eb="4">
      <t>サラ</t>
    </rPh>
    <phoneticPr fontId="1"/>
  </si>
  <si>
    <t>訂　　正</t>
    <rPh sb="0" eb="1">
      <t>テイ</t>
    </rPh>
    <rPh sb="3" eb="4">
      <t>タダシ</t>
    </rPh>
    <phoneticPr fontId="1"/>
  </si>
  <si>
    <t>棄　　権</t>
    <rPh sb="0" eb="1">
      <t>キ</t>
    </rPh>
    <rPh sb="3" eb="4">
      <t>ケン</t>
    </rPh>
    <phoneticPr fontId="1"/>
  </si>
  <si>
    <t>【データ送信先】</t>
    <rPh sb="4" eb="7">
      <t>ソウシンサキ</t>
    </rPh>
    <phoneticPr fontId="1"/>
  </si>
  <si>
    <t>中谷　勝彦</t>
  </si>
  <si>
    <t>南岡　誠人</t>
  </si>
  <si>
    <t>和歌山</t>
  </si>
  <si>
    <t>奈　良</t>
    <phoneticPr fontId="1"/>
  </si>
  <si>
    <t>滋　賀</t>
  </si>
  <si>
    <t>京　都</t>
  </si>
  <si>
    <t>京都府高体連卓球専門部</t>
  </si>
  <si>
    <t>奈良県高体連卓球専門部</t>
  </si>
  <si>
    <t>和歌山県高体連卓球専門部</t>
  </si>
  <si>
    <t>★開催地</t>
    <phoneticPr fontId="1"/>
  </si>
  <si>
    <t>)</t>
    <phoneticPr fontId="1"/>
  </si>
  <si>
    <t>名前</t>
    <rPh sb="0" eb="2">
      <t>ナマエ</t>
    </rPh>
    <phoneticPr fontId="1"/>
  </si>
  <si>
    <t>フリガナ</t>
    <phoneticPr fontId="1"/>
  </si>
  <si>
    <t>兵　庫</t>
    <rPh sb="0" eb="1">
      <t>ヘイ</t>
    </rPh>
    <rPh sb="2" eb="3">
      <t>コ</t>
    </rPh>
    <phoneticPr fontId="1"/>
  </si>
  <si>
    <t>兵庫県高体連卓球専門部</t>
    <rPh sb="0" eb="11">
      <t>ヒョウゴケンコウタイレンタッキュウセンモンブ</t>
    </rPh>
    <phoneticPr fontId="1"/>
  </si>
  <si>
    <t>大阪府高体連卓球専門部</t>
    <rPh sb="2" eb="3">
      <t>フ</t>
    </rPh>
    <phoneticPr fontId="1"/>
  </si>
  <si>
    <t>上石　修平</t>
    <rPh sb="0" eb="2">
      <t>アゲイシ</t>
    </rPh>
    <rPh sb="3" eb="5">
      <t>シュウヘイ</t>
    </rPh>
    <phoneticPr fontId="1"/>
  </si>
  <si>
    <t>hhaf-ttn-info@hyogo-c.ed.jp</t>
    <phoneticPr fontId="1"/>
  </si>
  <si>
    <r>
      <rPr>
        <sz val="12"/>
        <color theme="1"/>
        <rFont val="ＭＳ 明朝"/>
        <family val="1"/>
        <charset val="128"/>
      </rPr>
      <t>フリガナ</t>
    </r>
    <r>
      <rPr>
        <sz val="11"/>
        <color theme="1"/>
        <rFont val="ＭＳ 明朝"/>
        <family val="1"/>
        <charset val="128"/>
      </rPr>
      <t xml:space="preserve">
</t>
    </r>
    <r>
      <rPr>
        <sz val="14"/>
        <color theme="1"/>
        <rFont val="ＭＳ 明朝"/>
        <family val="1"/>
        <charset val="128"/>
      </rPr>
      <t>学　校　名</t>
    </r>
    <r>
      <rPr>
        <sz val="12"/>
        <color theme="1"/>
        <rFont val="ＭＳ 明朝"/>
        <family val="1"/>
        <charset val="128"/>
      </rPr>
      <t xml:space="preserve">
（５文字以内）</t>
    </r>
    <rPh sb="5" eb="6">
      <t>マナブ</t>
    </rPh>
    <rPh sb="7" eb="8">
      <t>コウ</t>
    </rPh>
    <rPh sb="9" eb="10">
      <t>ナ</t>
    </rPh>
    <rPh sb="13" eb="15">
      <t>モジ</t>
    </rPh>
    <rPh sb="15" eb="17">
      <t>イナイ</t>
    </rPh>
    <phoneticPr fontId="1"/>
  </si>
  <si>
    <r>
      <t xml:space="preserve">生年月日
</t>
    </r>
    <r>
      <rPr>
        <sz val="9"/>
        <color rgb="FF0070C0"/>
        <rFont val="ＭＳ 明朝"/>
        <family val="1"/>
        <charset val="128"/>
      </rPr>
      <t>ここは入力しない</t>
    </r>
    <rPh sb="0" eb="2">
      <t>セイネン</t>
    </rPh>
    <rPh sb="2" eb="4">
      <t>ガッピ</t>
    </rPh>
    <rPh sb="8" eb="10">
      <t>ニュウリョク</t>
    </rPh>
    <phoneticPr fontId="1"/>
  </si>
  <si>
    <r>
      <t xml:space="preserve">生年月日
</t>
    </r>
    <r>
      <rPr>
        <b/>
        <sz val="9"/>
        <color rgb="FF0070C0"/>
        <rFont val="ＭＳ 明朝"/>
        <family val="1"/>
        <charset val="128"/>
      </rPr>
      <t>ここは入力しない</t>
    </r>
    <rPh sb="0" eb="2">
      <t>セイネン</t>
    </rPh>
    <rPh sb="2" eb="4">
      <t>ガッピ</t>
    </rPh>
    <rPh sb="8" eb="10">
      <t>ニュウリョク</t>
    </rPh>
    <phoneticPr fontId="1"/>
  </si>
  <si>
    <r>
      <t xml:space="preserve">漢字氏名
</t>
    </r>
    <r>
      <rPr>
        <sz val="8"/>
        <color rgb="FF0070C0"/>
        <rFont val="游ゴシック"/>
        <family val="3"/>
        <charset val="128"/>
        <scheme val="minor"/>
      </rPr>
      <t>左詰めで姓と名の間は半角空白を入れる</t>
    </r>
    <rPh sb="0" eb="2">
      <t>カンジ</t>
    </rPh>
    <rPh sb="2" eb="4">
      <t>シメイ</t>
    </rPh>
    <rPh sb="5" eb="6">
      <t>ヒダリ</t>
    </rPh>
    <rPh sb="6" eb="7">
      <t>ヅ</t>
    </rPh>
    <rPh sb="9" eb="10">
      <t>セイ</t>
    </rPh>
    <rPh sb="11" eb="12">
      <t>ナ</t>
    </rPh>
    <rPh sb="13" eb="14">
      <t>アイダ</t>
    </rPh>
    <rPh sb="15" eb="17">
      <t>ハンカク</t>
    </rPh>
    <rPh sb="17" eb="19">
      <t>クウハク</t>
    </rPh>
    <rPh sb="20" eb="21">
      <t>イ</t>
    </rPh>
    <phoneticPr fontId="3"/>
  </si>
  <si>
    <r>
      <t xml:space="preserve">フリガナ（全角）
</t>
    </r>
    <r>
      <rPr>
        <sz val="8"/>
        <color rgb="FF0070C0"/>
        <rFont val="游ゴシック"/>
        <family val="3"/>
        <charset val="128"/>
        <scheme val="minor"/>
      </rPr>
      <t>左詰めで姓と名の間は半角空白を入れる</t>
    </r>
    <rPh sb="5" eb="7">
      <t>ゼンカク</t>
    </rPh>
    <rPh sb="13" eb="14">
      <t>セイ</t>
    </rPh>
    <rPh sb="15" eb="16">
      <t>メイ</t>
    </rPh>
    <rPh sb="17" eb="18">
      <t>アイダ</t>
    </rPh>
    <rPh sb="19" eb="21">
      <t>ハンカク</t>
    </rPh>
    <phoneticPr fontId="3"/>
  </si>
  <si>
    <r>
      <t xml:space="preserve">生年月日
</t>
    </r>
    <r>
      <rPr>
        <sz val="11"/>
        <color rgb="FF0070C0"/>
        <rFont val="游ゴシック"/>
        <family val="3"/>
        <charset val="128"/>
        <scheme val="minor"/>
      </rPr>
      <t>西暦で</t>
    </r>
    <rPh sb="0" eb="2">
      <t>セイネン</t>
    </rPh>
    <rPh sb="2" eb="4">
      <t>ガッピ</t>
    </rPh>
    <phoneticPr fontId="3"/>
  </si>
  <si>
    <t>滋賀県高体連卓球専門部</t>
    <phoneticPr fontId="1"/>
  </si>
  <si>
    <t>松村　大介</t>
    <rPh sb="0" eb="2">
      <t>マツムラ</t>
    </rPh>
    <rPh sb="3" eb="5">
      <t>ダイスケ</t>
    </rPh>
    <phoneticPr fontId="1"/>
  </si>
  <si>
    <t>nakatani44@kyoto-tt.net</t>
    <phoneticPr fontId="1"/>
  </si>
  <si>
    <t>★各府県別送信先（自校の府県の担当者に送信して下さい）</t>
    <rPh sb="10" eb="11">
      <t>コウ</t>
    </rPh>
    <phoneticPr fontId="1"/>
  </si>
  <si>
    <t>監督名</t>
    <phoneticPr fontId="1"/>
  </si>
  <si>
    <t>　　(以下の手順でお願いします)</t>
    <phoneticPr fontId="3"/>
  </si>
  <si>
    <t>「学校・選手データ」 シートに</t>
    <rPh sb="1" eb="3">
      <t>ガッコウ</t>
    </rPh>
    <rPh sb="4" eb="6">
      <t>センシュ</t>
    </rPh>
    <phoneticPr fontId="3"/>
  </si>
  <si>
    <t>「申込書」シートに</t>
    <rPh sb="1" eb="4">
      <t>モウシコミショ</t>
    </rPh>
    <phoneticPr fontId="1"/>
  </si>
  <si>
    <t>①</t>
    <phoneticPr fontId="1"/>
  </si>
  <si>
    <t>②</t>
    <phoneticPr fontId="1"/>
  </si>
  <si>
    <t>参加申込書の印刷 ・ 学校長印の押印</t>
    <rPh sb="0" eb="5">
      <t>サンカモウシコミショ</t>
    </rPh>
    <rPh sb="6" eb="8">
      <t>インサツ</t>
    </rPh>
    <rPh sb="11" eb="15">
      <t>ガッコウチョウイン</t>
    </rPh>
    <rPh sb="16" eb="18">
      <t>オウイン</t>
    </rPh>
    <phoneticPr fontId="3"/>
  </si>
  <si>
    <t>「申込書」シートに必要なデータが表示されていることを確認の上、シートを印刷します。</t>
    <rPh sb="1" eb="4">
      <t>モウシコミショ</t>
    </rPh>
    <rPh sb="9" eb="11">
      <t>ヒツヨウ</t>
    </rPh>
    <rPh sb="16" eb="18">
      <t>ヒョウジ</t>
    </rPh>
    <rPh sb="26" eb="28">
      <t>カクニン</t>
    </rPh>
    <rPh sb="29" eb="30">
      <t>ウエ</t>
    </rPh>
    <rPh sb="35" eb="37">
      <t>インサツ</t>
    </rPh>
    <phoneticPr fontId="1"/>
  </si>
  <si>
    <t>高等学校</t>
    <rPh sb="0" eb="2">
      <t>コウトウ</t>
    </rPh>
    <rPh sb="2" eb="4">
      <t>ガッコウ</t>
    </rPh>
    <phoneticPr fontId="1"/>
  </si>
  <si>
    <t>【学校対抗 オーダー用】</t>
    <rPh sb="1" eb="3">
      <t>ガッコウ</t>
    </rPh>
    <rPh sb="3" eb="5">
      <t>タイコウ</t>
    </rPh>
    <rPh sb="10" eb="11">
      <t>ヨウ</t>
    </rPh>
    <phoneticPr fontId="1"/>
  </si>
  <si>
    <t>(</t>
    <phoneticPr fontId="1"/>
  </si>
  <si>
    <t>・</t>
    <phoneticPr fontId="1"/>
  </si>
  <si>
    <t>フリガナ</t>
    <phoneticPr fontId="1"/>
  </si>
  <si>
    <t>【シングルス・ダブルス記録用紙用】</t>
    <rPh sb="11" eb="15">
      <t>キロクヨウシ</t>
    </rPh>
    <rPh sb="15" eb="16">
      <t>ヨウ</t>
    </rPh>
    <phoneticPr fontId="1"/>
  </si>
  <si>
    <t>滋賀</t>
    <rPh sb="0" eb="1">
      <t>シゲル</t>
    </rPh>
    <rPh sb="1" eb="2">
      <t>ガ</t>
    </rPh>
    <phoneticPr fontId="1"/>
  </si>
  <si>
    <t>奈良</t>
    <rPh sb="0" eb="1">
      <t>ナ</t>
    </rPh>
    <rPh sb="1" eb="2">
      <t>リョウ</t>
    </rPh>
    <phoneticPr fontId="1"/>
  </si>
  <si>
    <t>京都</t>
    <rPh sb="0" eb="1">
      <t>キョウ</t>
    </rPh>
    <rPh sb="1" eb="2">
      <t>ミヤコ</t>
    </rPh>
    <phoneticPr fontId="1"/>
  </si>
  <si>
    <t>次に、印刷した参加申込書に学校長印の押印を願います。</t>
    <rPh sb="0" eb="1">
      <t>ツギ</t>
    </rPh>
    <rPh sb="3" eb="5">
      <t>インサツ</t>
    </rPh>
    <rPh sb="7" eb="12">
      <t>サンカモウシコミショ</t>
    </rPh>
    <rPh sb="13" eb="17">
      <t>ガッコウチョウイン</t>
    </rPh>
    <rPh sb="18" eb="20">
      <t>オウイン</t>
    </rPh>
    <rPh sb="21" eb="22">
      <t>ネガ</t>
    </rPh>
    <phoneticPr fontId="1"/>
  </si>
  <si>
    <t>（例）</t>
  </si>
  <si>
    <t>参加申込書の送付　・　名前変更したExcelファイルの送付</t>
    <rPh sb="0" eb="5">
      <t>サンカモウシコミショ</t>
    </rPh>
    <rPh sb="6" eb="8">
      <t>ソウフ</t>
    </rPh>
    <rPh sb="11" eb="15">
      <t>ナマエヘンコウ</t>
    </rPh>
    <rPh sb="27" eb="29">
      <t>ソウフ</t>
    </rPh>
    <phoneticPr fontId="3"/>
  </si>
  <si>
    <t>押印済みの参加申込書は各府県の指定された期日までに、各府県卓球専門部委員長まで送付してください。</t>
    <rPh sb="0" eb="3">
      <t>オウインズ</t>
    </rPh>
    <rPh sb="5" eb="10">
      <t>サンカモウシコミショ</t>
    </rPh>
    <rPh sb="11" eb="14">
      <t>カクフケン</t>
    </rPh>
    <rPh sb="15" eb="17">
      <t>シテイ</t>
    </rPh>
    <rPh sb="20" eb="22">
      <t>キジツ</t>
    </rPh>
    <rPh sb="26" eb="29">
      <t>カクフケン</t>
    </rPh>
    <rPh sb="29" eb="34">
      <t>タッキュウセンモンブ</t>
    </rPh>
    <rPh sb="34" eb="37">
      <t>イインチョウ</t>
    </rPh>
    <rPh sb="39" eb="41">
      <t>ソウフ</t>
    </rPh>
    <phoneticPr fontId="1"/>
  </si>
  <si>
    <t>名前変更したExcelファイルは、開催地と自校の府県の担当者２カ所に送信して下さい。</t>
    <phoneticPr fontId="1"/>
  </si>
  <si>
    <t>以上です。</t>
    <rPh sb="0" eb="2">
      <t>イジョウ</t>
    </rPh>
    <phoneticPr fontId="3"/>
  </si>
  <si>
    <t>そのまま一度保存してください。</t>
    <rPh sb="4" eb="6">
      <t>イチド</t>
    </rPh>
    <phoneticPr fontId="3"/>
  </si>
  <si>
    <t>監督・選手変更届　と　外部指導者申請書　について</t>
    <rPh sb="0" eb="2">
      <t>カントク</t>
    </rPh>
    <rPh sb="3" eb="5">
      <t>センシュ</t>
    </rPh>
    <rPh sb="5" eb="7">
      <t>ヘンコウ</t>
    </rPh>
    <rPh sb="7" eb="8">
      <t>トドケ</t>
    </rPh>
    <rPh sb="11" eb="13">
      <t>ガイブ</t>
    </rPh>
    <rPh sb="13" eb="16">
      <t>シドウシャ</t>
    </rPh>
    <rPh sb="16" eb="19">
      <t>シンセイショ</t>
    </rPh>
    <phoneticPr fontId="3"/>
  </si>
  <si>
    <t>その他</t>
    <rPh sb="2" eb="3">
      <t>タ</t>
    </rPh>
    <phoneticPr fontId="1"/>
  </si>
  <si>
    <t>学校情報　（ 学校名 ・ 所在地 ・ 郵便番号 ・ 電話番号 ・ チームの男女別 ・ 学校長名 などを ）</t>
    <rPh sb="0" eb="2">
      <t>ガッコウ</t>
    </rPh>
    <rPh sb="2" eb="4">
      <t>ジョウホウ</t>
    </rPh>
    <rPh sb="7" eb="9">
      <t>ガッコウ</t>
    </rPh>
    <rPh sb="9" eb="10">
      <t>メイ</t>
    </rPh>
    <rPh sb="13" eb="16">
      <t>ショザイチ</t>
    </rPh>
    <rPh sb="19" eb="23">
      <t>ユウビンバンゴウ</t>
    </rPh>
    <rPh sb="37" eb="40">
      <t>ダンジョベツ</t>
    </rPh>
    <rPh sb="43" eb="46">
      <t>ガッコウチョウ</t>
    </rPh>
    <rPh sb="46" eb="47">
      <t>メイ</t>
    </rPh>
    <phoneticPr fontId="3"/>
  </si>
  <si>
    <t>ドロップダウンリストから
選んでください</t>
    <rPh sb="13" eb="14">
      <t>エラ</t>
    </rPh>
    <phoneticPr fontId="1"/>
  </si>
  <si>
    <t>第41回近畿高等学校新人卓球大会　参加申込書作成　の手順について　</t>
    <rPh sb="0" eb="1">
      <t>ダイ</t>
    </rPh>
    <rPh sb="3" eb="4">
      <t>カイ</t>
    </rPh>
    <rPh sb="4" eb="6">
      <t>キンキ</t>
    </rPh>
    <rPh sb="6" eb="8">
      <t>コウトウ</t>
    </rPh>
    <rPh sb="8" eb="10">
      <t>ガッコウ</t>
    </rPh>
    <rPh sb="10" eb="12">
      <t>シンジン</t>
    </rPh>
    <rPh sb="12" eb="14">
      <t>タッキュウ</t>
    </rPh>
    <rPh sb="14" eb="16">
      <t>タイカイ</t>
    </rPh>
    <rPh sb="17" eb="19">
      <t>サンカ</t>
    </rPh>
    <rPh sb="19" eb="22">
      <t>モウシコミショ</t>
    </rPh>
    <rPh sb="22" eb="24">
      <t>サクセイ</t>
    </rPh>
    <rPh sb="26" eb="28">
      <t>テジュン</t>
    </rPh>
    <phoneticPr fontId="3"/>
  </si>
  <si>
    <r>
      <rPr>
        <sz val="11"/>
        <color rgb="FFFF0000"/>
        <rFont val="游ゴシック"/>
        <family val="3"/>
        <charset val="128"/>
        <scheme val="minor"/>
      </rPr>
      <t>奈良</t>
    </r>
    <r>
      <rPr>
        <sz val="11"/>
        <color theme="1"/>
        <rFont val="游ゴシック"/>
        <family val="2"/>
        <charset val="128"/>
        <scheme val="minor"/>
      </rPr>
      <t>県　</t>
    </r>
    <r>
      <rPr>
        <sz val="11"/>
        <color rgb="FF00B0F0"/>
        <rFont val="游ゴシック"/>
        <family val="3"/>
        <charset val="128"/>
        <scheme val="minor"/>
      </rPr>
      <t>男</t>
    </r>
    <r>
      <rPr>
        <sz val="11"/>
        <color theme="1"/>
        <rFont val="游ゴシック"/>
        <family val="2"/>
        <charset val="128"/>
        <scheme val="minor"/>
      </rPr>
      <t>子　橿原市立</t>
    </r>
    <r>
      <rPr>
        <sz val="11"/>
        <color rgb="FF00B050"/>
        <rFont val="游ゴシック"/>
        <family val="3"/>
        <charset val="128"/>
        <scheme val="minor"/>
      </rPr>
      <t>藤原宮</t>
    </r>
    <r>
      <rPr>
        <sz val="11"/>
        <color theme="1"/>
        <rFont val="游ゴシック"/>
        <family val="2"/>
        <charset val="128"/>
        <scheme val="minor"/>
      </rPr>
      <t>高等学校　　→　41sanka-</t>
    </r>
    <r>
      <rPr>
        <sz val="16"/>
        <color rgb="FFFF0000"/>
        <rFont val="游ゴシック"/>
        <family val="3"/>
        <charset val="128"/>
        <scheme val="minor"/>
      </rPr>
      <t>奈良</t>
    </r>
    <r>
      <rPr>
        <sz val="16"/>
        <color theme="1"/>
        <rFont val="游ゴシック"/>
        <family val="3"/>
        <charset val="128"/>
        <scheme val="minor"/>
      </rPr>
      <t>-</t>
    </r>
    <r>
      <rPr>
        <sz val="16"/>
        <color rgb="FF00B0F0"/>
        <rFont val="游ゴシック"/>
        <family val="3"/>
        <charset val="128"/>
        <scheme val="minor"/>
      </rPr>
      <t>B</t>
    </r>
    <r>
      <rPr>
        <sz val="16"/>
        <color theme="1"/>
        <rFont val="游ゴシック"/>
        <family val="3"/>
        <charset val="128"/>
        <scheme val="minor"/>
      </rPr>
      <t>-</t>
    </r>
    <r>
      <rPr>
        <sz val="16"/>
        <color rgb="FF00B050"/>
        <rFont val="游ゴシック"/>
        <family val="3"/>
        <charset val="128"/>
        <scheme val="minor"/>
      </rPr>
      <t>藤原宮</t>
    </r>
    <r>
      <rPr>
        <sz val="11"/>
        <color theme="1"/>
        <rFont val="游ゴシック"/>
        <family val="2"/>
        <charset val="128"/>
        <scheme val="minor"/>
      </rPr>
      <t>.xlsx　</t>
    </r>
    <rPh sb="0" eb="2">
      <t>ナラ</t>
    </rPh>
    <rPh sb="2" eb="3">
      <t>ケン</t>
    </rPh>
    <rPh sb="4" eb="6">
      <t>ダンシ</t>
    </rPh>
    <rPh sb="7" eb="9">
      <t>カシハラ</t>
    </rPh>
    <rPh sb="9" eb="11">
      <t>シリツ</t>
    </rPh>
    <rPh sb="11" eb="13">
      <t>フジワラ</t>
    </rPh>
    <rPh sb="13" eb="14">
      <t>ミヤ</t>
    </rPh>
    <rPh sb="14" eb="18">
      <t>コウトウガッコウ</t>
    </rPh>
    <rPh sb="30" eb="32">
      <t>ナラ</t>
    </rPh>
    <rPh sb="35" eb="37">
      <t>フジワラ</t>
    </rPh>
    <rPh sb="37" eb="38">
      <t>ミヤ</t>
    </rPh>
    <phoneticPr fontId="1"/>
  </si>
  <si>
    <t>外部指導者申請は　※スポーツ安全保険加入証明書添付欄に証明書を貼り付け、大会参加申し込み時に提出してください。（コピー可）</t>
    <rPh sb="0" eb="7">
      <t>ガイブシドウシャシンセイ</t>
    </rPh>
    <phoneticPr fontId="1"/>
  </si>
  <si>
    <r>
      <t>変更届・外部指導者シートは、必要に応じて入力・印刷・</t>
    </r>
    <r>
      <rPr>
        <b/>
        <u/>
        <sz val="12"/>
        <rFont val="游ゴシック"/>
        <family val="3"/>
        <charset val="128"/>
        <scheme val="minor"/>
      </rPr>
      <t>押印</t>
    </r>
    <r>
      <rPr>
        <sz val="12"/>
        <rFont val="游ゴシック"/>
        <family val="3"/>
        <charset val="128"/>
        <scheme val="minor"/>
      </rPr>
      <t>してご利用ください。</t>
    </r>
    <rPh sb="0" eb="3">
      <t>ヘンコウトドケ</t>
    </rPh>
    <rPh sb="4" eb="9">
      <t>ガイブシドウシャ</t>
    </rPh>
    <rPh sb="14" eb="16">
      <t>ヒツヨウ</t>
    </rPh>
    <rPh sb="17" eb="18">
      <t>オウ</t>
    </rPh>
    <rPh sb="20" eb="22">
      <t>ニュウリョク</t>
    </rPh>
    <rPh sb="23" eb="25">
      <t>インサツ</t>
    </rPh>
    <rPh sb="26" eb="28">
      <t>オウイン</t>
    </rPh>
    <rPh sb="31" eb="33">
      <t>リヨウ</t>
    </rPh>
    <phoneticPr fontId="1"/>
  </si>
  <si>
    <t>第41回近畿高等学校新人卓球大会</t>
    <rPh sb="10" eb="12">
      <t>シンジン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</si>
  <si>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</si>
  <si>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</si>
  <si>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滋賀</t>
    <rPh sb="0" eb="2">
      <t>シガ</t>
    </rPh>
    <phoneticPr fontId="1"/>
  </si>
  <si>
    <r>
      <rPr>
        <sz val="14"/>
        <color theme="1"/>
        <rFont val="ＭＳ 明朝"/>
        <family val="1"/>
        <charset val="128"/>
      </rPr>
      <t>種　目</t>
    </r>
    <r>
      <rPr>
        <sz val="11"/>
        <color theme="1"/>
        <rFont val="ＭＳ 明朝"/>
        <family val="1"/>
        <charset val="128"/>
      </rPr>
      <t xml:space="preserve">
（○が参加種目です)</t>
    </r>
    <rPh sb="0" eb="1">
      <t>シュ</t>
    </rPh>
    <rPh sb="2" eb="3">
      <t>メ</t>
    </rPh>
    <rPh sb="7" eb="11">
      <t>サンカシュモク</t>
    </rPh>
    <phoneticPr fontId="1"/>
  </si>
  <si>
    <r>
      <rPr>
        <sz val="14"/>
        <color theme="1"/>
        <rFont val="ＭＳ 明朝"/>
        <family val="1"/>
        <charset val="128"/>
      </rPr>
      <t>種　目</t>
    </r>
    <r>
      <rPr>
        <sz val="11"/>
        <color theme="1"/>
        <rFont val="ＭＳ 明朝"/>
        <family val="1"/>
        <charset val="128"/>
      </rPr>
      <t xml:space="preserve">
（○が参加種目です）</t>
    </r>
    <rPh sb="0" eb="1">
      <t>シュ</t>
    </rPh>
    <rPh sb="2" eb="3">
      <t>メ</t>
    </rPh>
    <phoneticPr fontId="1"/>
  </si>
  <si>
    <t>　　監督のデータについても選手と同じ欄に入力願います。</t>
    <rPh sb="2" eb="4">
      <t>カントク</t>
    </rPh>
    <rPh sb="13" eb="15">
      <t>センシュ</t>
    </rPh>
    <rPh sb="16" eb="17">
      <t>オナ</t>
    </rPh>
    <rPh sb="18" eb="19">
      <t>ラン</t>
    </rPh>
    <rPh sb="20" eb="23">
      <t>ニュウリョクネガ</t>
    </rPh>
    <phoneticPr fontId="1"/>
  </si>
  <si>
    <t>第41回近畿高等学校新人卓球大会委員長　様</t>
    <rPh sb="0" eb="1">
      <t>ダイ</t>
    </rPh>
    <rPh sb="3" eb="4">
      <t>カイ</t>
    </rPh>
    <rPh sb="4" eb="6">
      <t>キンキ</t>
    </rPh>
    <rPh sb="6" eb="8">
      <t>コウトウ</t>
    </rPh>
    <rPh sb="8" eb="10">
      <t>ガッコウ</t>
    </rPh>
    <rPh sb="10" eb="12">
      <t>シンジン</t>
    </rPh>
    <rPh sb="12" eb="14">
      <t>タッキュウ</t>
    </rPh>
    <rPh sb="14" eb="16">
      <t>タイカイ</t>
    </rPh>
    <rPh sb="16" eb="19">
      <t>イインチョウ</t>
    </rPh>
    <rPh sb="20" eb="21">
      <t>サマ</t>
    </rPh>
    <phoneticPr fontId="1"/>
  </si>
  <si>
    <t>ogawataiji6210@gmail.com</t>
    <phoneticPr fontId="1"/>
  </si>
  <si>
    <t>st24250095@ms.pref-shiga.ed.jp</t>
    <phoneticPr fontId="1"/>
  </si>
  <si>
    <t>makotom300@e-net.nara.jp</t>
    <phoneticPr fontId="1"/>
  </si>
  <si>
    <t>小川　泰司</t>
    <phoneticPr fontId="1"/>
  </si>
  <si>
    <t>suzuri-t001@wakayama-c.ed.jp</t>
    <phoneticPr fontId="1"/>
  </si>
  <si>
    <t xml:space="preserve"> 硯 　智史</t>
    <phoneticPr fontId="1"/>
  </si>
  <si>
    <t>　　日本卓球協会の選手登録からデータをコピーして値を貼り付けます。ただし、学年は直接入力して下さい。</t>
    <phoneticPr fontId="1"/>
  </si>
  <si>
    <r>
      <t>　　※会員ID・漢字氏名・フリガナ・生年月日・学年を直接入力も可ですが、左詰めで姓と名前の間は</t>
    </r>
    <r>
      <rPr>
        <b/>
        <sz val="12"/>
        <rFont val="游ゴシック"/>
        <family val="3"/>
        <charset val="128"/>
        <scheme val="minor"/>
      </rPr>
      <t>半角空白を</t>
    </r>
    <r>
      <rPr>
        <sz val="12"/>
        <rFont val="游ゴシック"/>
        <family val="3"/>
        <charset val="128"/>
        <scheme val="minor"/>
      </rPr>
      <t>入れてください。</t>
    </r>
    <phoneticPr fontId="1"/>
  </si>
  <si>
    <r>
      <rPr>
        <sz val="11"/>
        <color rgb="FFFF0000"/>
        <rFont val="游ゴシック"/>
        <family val="3"/>
        <charset val="128"/>
        <scheme val="minor"/>
      </rPr>
      <t>京都</t>
    </r>
    <r>
      <rPr>
        <sz val="11"/>
        <color theme="1"/>
        <rFont val="游ゴシック"/>
        <family val="2"/>
        <charset val="128"/>
        <scheme val="minor"/>
      </rPr>
      <t>府　</t>
    </r>
    <r>
      <rPr>
        <sz val="11"/>
        <color rgb="FF00B0F0"/>
        <rFont val="游ゴシック"/>
        <family val="3"/>
        <charset val="128"/>
        <scheme val="minor"/>
      </rPr>
      <t>女</t>
    </r>
    <r>
      <rPr>
        <sz val="11"/>
        <color theme="1"/>
        <rFont val="游ゴシック"/>
        <family val="2"/>
        <charset val="128"/>
        <scheme val="minor"/>
      </rPr>
      <t>子　私立</t>
    </r>
    <r>
      <rPr>
        <sz val="11"/>
        <color rgb="FF00B050"/>
        <rFont val="游ゴシック"/>
        <family val="3"/>
        <charset val="128"/>
        <scheme val="minor"/>
      </rPr>
      <t>平安大</t>
    </r>
    <r>
      <rPr>
        <sz val="11"/>
        <color theme="1"/>
        <rFont val="游ゴシック"/>
        <family val="2"/>
        <charset val="128"/>
        <scheme val="minor"/>
      </rPr>
      <t>学附属</t>
    </r>
    <r>
      <rPr>
        <sz val="11"/>
        <color rgb="FF00B050"/>
        <rFont val="游ゴシック"/>
        <family val="3"/>
        <charset val="128"/>
        <scheme val="minor"/>
      </rPr>
      <t>嵐山</t>
    </r>
    <r>
      <rPr>
        <sz val="11"/>
        <color theme="1"/>
        <rFont val="游ゴシック"/>
        <family val="2"/>
        <charset val="128"/>
        <scheme val="minor"/>
      </rPr>
      <t>高等学校　　→　41sanka-</t>
    </r>
    <r>
      <rPr>
        <sz val="16"/>
        <color rgb="FFFF0000"/>
        <rFont val="游ゴシック"/>
        <family val="3"/>
        <charset val="128"/>
        <scheme val="minor"/>
      </rPr>
      <t>京都</t>
    </r>
    <r>
      <rPr>
        <sz val="16"/>
        <color theme="1"/>
        <rFont val="游ゴシック"/>
        <family val="3"/>
        <charset val="128"/>
        <scheme val="minor"/>
      </rPr>
      <t>-</t>
    </r>
    <r>
      <rPr>
        <sz val="16"/>
        <color rgb="FF00B0F0"/>
        <rFont val="游ゴシック"/>
        <family val="3"/>
        <charset val="128"/>
        <scheme val="minor"/>
      </rPr>
      <t>G</t>
    </r>
    <r>
      <rPr>
        <sz val="16"/>
        <color theme="1"/>
        <rFont val="游ゴシック"/>
        <family val="3"/>
        <charset val="128"/>
        <scheme val="minor"/>
      </rPr>
      <t>-</t>
    </r>
    <r>
      <rPr>
        <sz val="16"/>
        <color rgb="FF00B050"/>
        <rFont val="游ゴシック"/>
        <family val="3"/>
        <charset val="128"/>
        <scheme val="minor"/>
      </rPr>
      <t>平安大嵐山</t>
    </r>
    <r>
      <rPr>
        <sz val="11"/>
        <color theme="1"/>
        <rFont val="游ゴシック"/>
        <family val="2"/>
        <charset val="128"/>
        <scheme val="minor"/>
      </rPr>
      <t>.xlsx　</t>
    </r>
    <rPh sb="2" eb="3">
      <t>フ</t>
    </rPh>
    <rPh sb="7" eb="9">
      <t>シリツ</t>
    </rPh>
    <rPh sb="9" eb="11">
      <t>ヘイアン</t>
    </rPh>
    <rPh sb="11" eb="13">
      <t>ダイガク</t>
    </rPh>
    <rPh sb="13" eb="15">
      <t>フゾク</t>
    </rPh>
    <rPh sb="15" eb="17">
      <t>アラシヤマ</t>
    </rPh>
    <rPh sb="17" eb="19">
      <t>コウトウ</t>
    </rPh>
    <rPh sb="19" eb="21">
      <t>ガッコウ</t>
    </rPh>
    <rPh sb="33" eb="35">
      <t>キョウト</t>
    </rPh>
    <rPh sb="38" eb="40">
      <t>ヘイアン</t>
    </rPh>
    <rPh sb="40" eb="41">
      <t>ダイ</t>
    </rPh>
    <rPh sb="41" eb="43">
      <t>アラシヤマ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</si>
  <si>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和歌山</t>
    </r>
    <r>
      <rPr>
        <sz val="11"/>
        <color theme="1"/>
        <rFont val="游ゴシック"/>
        <family val="2"/>
        <charset val="128"/>
        <scheme val="minor"/>
      </rPr>
      <t>県　</t>
    </r>
    <r>
      <rPr>
        <sz val="11"/>
        <color rgb="FF00B0F0"/>
        <rFont val="游ゴシック"/>
        <family val="3"/>
        <charset val="128"/>
        <scheme val="minor"/>
      </rPr>
      <t>男</t>
    </r>
    <r>
      <rPr>
        <sz val="11"/>
        <color theme="1"/>
        <rFont val="游ゴシック"/>
        <family val="2"/>
        <charset val="128"/>
        <scheme val="minor"/>
      </rPr>
      <t>子　県立</t>
    </r>
    <r>
      <rPr>
        <sz val="11"/>
        <color rgb="FF00B050"/>
        <rFont val="游ゴシック"/>
        <family val="3"/>
        <charset val="128"/>
        <scheme val="minor"/>
      </rPr>
      <t>潮岬</t>
    </r>
    <r>
      <rPr>
        <sz val="11"/>
        <color theme="1"/>
        <rFont val="游ゴシック"/>
        <family val="2"/>
        <charset val="128"/>
        <scheme val="minor"/>
      </rPr>
      <t>高等学校　　→　41sanka-</t>
    </r>
    <r>
      <rPr>
        <sz val="16"/>
        <color rgb="FFFF0000"/>
        <rFont val="游ゴシック"/>
        <family val="3"/>
        <charset val="128"/>
        <scheme val="minor"/>
      </rPr>
      <t>和歌山</t>
    </r>
    <r>
      <rPr>
        <sz val="16"/>
        <color theme="1"/>
        <rFont val="游ゴシック"/>
        <family val="3"/>
        <charset val="128"/>
        <scheme val="minor"/>
      </rPr>
      <t>-</t>
    </r>
    <r>
      <rPr>
        <sz val="16"/>
        <color rgb="FF00B0F0"/>
        <rFont val="游ゴシック"/>
        <family val="3"/>
        <charset val="128"/>
        <scheme val="minor"/>
      </rPr>
      <t>B</t>
    </r>
    <r>
      <rPr>
        <sz val="16"/>
        <color theme="1"/>
        <rFont val="游ゴシック"/>
        <family val="2"/>
        <charset val="128"/>
        <scheme val="minor"/>
      </rPr>
      <t>-</t>
    </r>
    <r>
      <rPr>
        <sz val="16"/>
        <color rgb="FF00B050"/>
        <rFont val="游ゴシック"/>
        <family val="3"/>
        <charset val="128"/>
        <scheme val="minor"/>
      </rPr>
      <t>潮岬</t>
    </r>
    <r>
      <rPr>
        <sz val="11"/>
        <color theme="1"/>
        <rFont val="游ゴシック"/>
        <family val="2"/>
        <charset val="128"/>
        <scheme val="minor"/>
      </rPr>
      <t>.xlsx　</t>
    </r>
    <rPh sb="0" eb="3">
      <t>ワカヤマ</t>
    </rPh>
    <rPh sb="3" eb="4">
      <t>ケン</t>
    </rPh>
    <rPh sb="8" eb="10">
      <t>ケンリツ</t>
    </rPh>
    <rPh sb="10" eb="12">
      <t>シオノミサキ</t>
    </rPh>
    <rPh sb="12" eb="16">
      <t>コウトウガッコウ</t>
    </rPh>
    <rPh sb="28" eb="31">
      <t>ワカヤマ</t>
    </rPh>
    <rPh sb="34" eb="36">
      <t>シオノミサキ</t>
    </rPh>
    <phoneticPr fontId="1"/>
  </si>
  <si>
    <r>
      <t>監督・選手変更届は　</t>
    </r>
    <r>
      <rPr>
        <b/>
        <sz val="11"/>
        <color theme="1"/>
        <rFont val="游ゴシック"/>
        <family val="3"/>
        <charset val="128"/>
        <scheme val="minor"/>
      </rPr>
      <t>大会1日目の開会式までに</t>
    </r>
    <r>
      <rPr>
        <sz val="11"/>
        <color theme="1"/>
        <rFont val="游ゴシック"/>
        <family val="2"/>
        <charset val="128"/>
        <scheme val="minor"/>
      </rPr>
      <t>各府県の専門委員長に提出お願いします。</t>
    </r>
    <rPh sb="0" eb="2">
      <t>カントク</t>
    </rPh>
    <rPh sb="3" eb="8">
      <t>センシュヘンコウトドケ</t>
    </rPh>
    <phoneticPr fontId="1"/>
  </si>
  <si>
    <t>選手・監督の整理番号（ 「学校・選手データ」シートＡ列 ）  と 各選手が出場する種目を入力して、申込書を完成させます。</t>
    <rPh sb="0" eb="2">
      <t>センシュ</t>
    </rPh>
    <rPh sb="3" eb="5">
      <t>カントク</t>
    </rPh>
    <rPh sb="13" eb="15">
      <t>ガッコウ</t>
    </rPh>
    <rPh sb="16" eb="18">
      <t>センシュ</t>
    </rPh>
    <rPh sb="26" eb="27">
      <t>レツ</t>
    </rPh>
    <rPh sb="33" eb="36">
      <t>カクセンシュ</t>
    </rPh>
    <rPh sb="37" eb="39">
      <t>シュツジョウ</t>
    </rPh>
    <rPh sb="41" eb="43">
      <t>シュモク</t>
    </rPh>
    <rPh sb="44" eb="46">
      <t>ニュウリョク</t>
    </rPh>
    <phoneticPr fontId="1"/>
  </si>
  <si>
    <t>選手データ　（ 氏名 ・ フリガナ ・ 性別 ・生年月日 ・ 年齢 ・ 学年 などを ）　を入力します。</t>
    <rPh sb="8" eb="10">
      <t>シメイ</t>
    </rPh>
    <rPh sb="20" eb="22">
      <t>セイベツ</t>
    </rPh>
    <rPh sb="24" eb="26">
      <t>セイネン</t>
    </rPh>
    <rPh sb="26" eb="28">
      <t>ガッピ</t>
    </rPh>
    <rPh sb="31" eb="33">
      <t>ネンレイ</t>
    </rPh>
    <phoneticPr fontId="3"/>
  </si>
  <si>
    <r>
      <t>　　※種目の欄は「１」を入力すると「○」が表示されますので、</t>
    </r>
    <r>
      <rPr>
        <b/>
        <sz val="12"/>
        <rFont val="游ゴシック"/>
        <family val="3"/>
        <charset val="128"/>
        <scheme val="minor"/>
      </rPr>
      <t>必ず数字「1」</t>
    </r>
    <r>
      <rPr>
        <sz val="12"/>
        <rFont val="游ゴシック"/>
        <family val="3"/>
        <charset val="128"/>
        <scheme val="minor"/>
      </rPr>
      <t>で入れてください。　</t>
    </r>
    <r>
      <rPr>
        <b/>
        <sz val="12"/>
        <color rgb="FFFF0000"/>
        <rFont val="游ゴシック"/>
        <family val="3"/>
        <charset val="128"/>
        <scheme val="minor"/>
      </rPr>
      <t>○を入力しないでください。</t>
    </r>
    <rPh sb="30" eb="31">
      <t>カナラ</t>
    </rPh>
    <phoneticPr fontId="1"/>
  </si>
  <si>
    <t>Excelのファイル(41sanka-pref-BG-school.xlsx) の入力　</t>
    <rPh sb="41" eb="43">
      <t>ニュウリョク</t>
    </rPh>
    <phoneticPr fontId="3"/>
  </si>
  <si>
    <t>Excelのファイル(41sanka-pref-BG-school.xlsx) の保存</t>
    <rPh sb="41" eb="43">
      <t>ホゾン</t>
    </rPh>
    <phoneticPr fontId="3"/>
  </si>
  <si>
    <t>入力していただいた Excelのファイル(41sanka-pref-BG-school.xlsx) は、</t>
    <rPh sb="0" eb="2">
      <t>ニュウリョク</t>
    </rPh>
    <phoneticPr fontId="3"/>
  </si>
  <si>
    <r>
      <t>Excelファイル(41sanka-</t>
    </r>
    <r>
      <rPr>
        <sz val="18"/>
        <color rgb="FFFF0000"/>
        <rFont val="ＭＳ ゴシック"/>
        <family val="3"/>
        <charset val="128"/>
      </rPr>
      <t>pref</t>
    </r>
    <r>
      <rPr>
        <sz val="18"/>
        <rFont val="ＭＳ ゴシック"/>
        <family val="3"/>
        <charset val="128"/>
      </rPr>
      <t>-</t>
    </r>
    <r>
      <rPr>
        <sz val="18"/>
        <color rgb="FF00B0F0"/>
        <rFont val="ＭＳ ゴシック"/>
        <family val="3"/>
        <charset val="128"/>
      </rPr>
      <t>BG</t>
    </r>
    <r>
      <rPr>
        <sz val="18"/>
        <rFont val="ＭＳ ゴシック"/>
        <family val="3"/>
        <charset val="128"/>
      </rPr>
      <t>-</t>
    </r>
    <r>
      <rPr>
        <sz val="18"/>
        <color rgb="FF00B050"/>
        <rFont val="ＭＳ ゴシック"/>
        <family val="3"/>
        <charset val="128"/>
      </rPr>
      <t>school</t>
    </r>
    <r>
      <rPr>
        <sz val="18"/>
        <rFont val="ＭＳ ゴシック"/>
        <family val="3"/>
        <charset val="128"/>
      </rPr>
      <t>.xlsx) の 名前を変更</t>
    </r>
    <rPh sb="41" eb="43">
      <t>ナマエ</t>
    </rPh>
    <rPh sb="44" eb="46">
      <t>ヘンコウ</t>
    </rPh>
    <phoneticPr fontId="3"/>
  </si>
  <si>
    <r>
      <t xml:space="preserve">ファイル名の" </t>
    </r>
    <r>
      <rPr>
        <sz val="12"/>
        <color rgb="FFFF0000"/>
        <rFont val="游ゴシック"/>
        <family val="3"/>
        <charset val="128"/>
        <scheme val="minor"/>
      </rPr>
      <t>pref</t>
    </r>
    <r>
      <rPr>
        <sz val="12"/>
        <rFont val="游ゴシック"/>
        <family val="3"/>
        <charset val="128"/>
        <scheme val="minor"/>
      </rPr>
      <t>-</t>
    </r>
    <r>
      <rPr>
        <sz val="12"/>
        <color rgb="FF00B0F0"/>
        <rFont val="游ゴシック"/>
        <family val="3"/>
        <charset val="128"/>
        <scheme val="minor"/>
      </rPr>
      <t>BG</t>
    </r>
    <r>
      <rPr>
        <sz val="12"/>
        <rFont val="游ゴシック"/>
        <family val="3"/>
        <charset val="128"/>
        <scheme val="minor"/>
      </rPr>
      <t>-</t>
    </r>
    <r>
      <rPr>
        <sz val="12"/>
        <color rgb="FF00B050"/>
        <rFont val="游ゴシック"/>
        <family val="3"/>
        <charset val="128"/>
        <scheme val="minor"/>
      </rPr>
      <t xml:space="preserve">school </t>
    </r>
    <r>
      <rPr>
        <sz val="12"/>
        <rFont val="游ゴシック"/>
        <family val="3"/>
        <charset val="128"/>
        <scheme val="minor"/>
      </rPr>
      <t>"という部分を例に倣って変更してください。</t>
    </r>
    <rPh sb="4" eb="5">
      <t>メイ</t>
    </rPh>
    <rPh sb="27" eb="29">
      <t>ブブン</t>
    </rPh>
    <rPh sb="30" eb="31">
      <t>レイ</t>
    </rPh>
    <rPh sb="32" eb="33">
      <t>ナラ</t>
    </rPh>
    <rPh sb="35" eb="37">
      <t>ヘンコウ</t>
    </rPh>
    <phoneticPr fontId="3"/>
  </si>
  <si>
    <r>
      <t>（　</t>
    </r>
    <r>
      <rPr>
        <sz val="12"/>
        <color rgb="FF00B050"/>
        <rFont val="游ゴシック"/>
        <family val="3"/>
        <charset val="128"/>
      </rPr>
      <t>school</t>
    </r>
    <r>
      <rPr>
        <sz val="12"/>
        <rFont val="游ゴシック"/>
        <family val="3"/>
        <charset val="128"/>
      </rPr>
      <t>には 学校名(５文字以内略称) をお願いします　）</t>
    </r>
    <rPh sb="11" eb="14">
      <t>ガッコウメイ</t>
    </rPh>
    <rPh sb="16" eb="18">
      <t>モジ</t>
    </rPh>
    <rPh sb="18" eb="20">
      <t>イナイ</t>
    </rPh>
    <rPh sb="20" eb="22">
      <t>リャクショウ</t>
    </rPh>
    <rPh sb="26" eb="27">
      <t>ネガ</t>
    </rPh>
    <phoneticPr fontId="1"/>
  </si>
  <si>
    <r>
      <t>（　</t>
    </r>
    <r>
      <rPr>
        <sz val="12"/>
        <color rgb="FF00B0F0"/>
        <rFont val="游ゴシック"/>
        <family val="3"/>
        <charset val="128"/>
        <scheme val="minor"/>
      </rPr>
      <t>BG</t>
    </r>
    <r>
      <rPr>
        <sz val="12"/>
        <rFont val="游ゴシック"/>
        <family val="3"/>
        <charset val="128"/>
        <scheme val="minor"/>
      </rPr>
      <t xml:space="preserve"> は</t>
    </r>
    <r>
      <rPr>
        <b/>
        <sz val="12"/>
        <rFont val="游ゴシック"/>
        <family val="3"/>
        <charset val="128"/>
        <scheme val="minor"/>
      </rPr>
      <t>男子</t>
    </r>
    <r>
      <rPr>
        <sz val="12"/>
        <rFont val="游ゴシック"/>
        <family val="3"/>
        <charset val="128"/>
        <scheme val="minor"/>
      </rPr>
      <t>チームは</t>
    </r>
    <r>
      <rPr>
        <b/>
        <sz val="12"/>
        <color rgb="FF00B0F0"/>
        <rFont val="游ゴシック"/>
        <family val="3"/>
        <charset val="128"/>
        <scheme val="minor"/>
      </rPr>
      <t>B</t>
    </r>
    <r>
      <rPr>
        <sz val="12"/>
        <rFont val="游ゴシック"/>
        <family val="3"/>
        <charset val="128"/>
        <scheme val="minor"/>
      </rPr>
      <t>、</t>
    </r>
    <r>
      <rPr>
        <b/>
        <sz val="12"/>
        <rFont val="游ゴシック"/>
        <family val="3"/>
        <charset val="128"/>
        <scheme val="minor"/>
      </rPr>
      <t>女子</t>
    </r>
    <r>
      <rPr>
        <sz val="12"/>
        <rFont val="游ゴシック"/>
        <family val="3"/>
        <charset val="128"/>
        <scheme val="minor"/>
      </rPr>
      <t>チームは</t>
    </r>
    <r>
      <rPr>
        <b/>
        <sz val="12"/>
        <color rgb="FF00B0F0"/>
        <rFont val="游ゴシック"/>
        <family val="3"/>
        <charset val="128"/>
        <scheme val="minor"/>
      </rPr>
      <t>G</t>
    </r>
    <r>
      <rPr>
        <sz val="12"/>
        <rFont val="游ゴシック"/>
        <family val="3"/>
        <charset val="128"/>
        <scheme val="minor"/>
      </rPr>
      <t>でお願いします　）</t>
    </r>
    <rPh sb="6" eb="8">
      <t>ダンシ</t>
    </rPh>
    <rPh sb="14" eb="16">
      <t>ジョシ</t>
    </rPh>
    <phoneticPr fontId="1"/>
  </si>
  <si>
    <t>　　※卓球協会のデータに外字の使用はないと思いますが、必要な場合参加申込書に手書きで指示を願います。</t>
    <rPh sb="3" eb="7">
      <t>タッキュウキョウカイ</t>
    </rPh>
    <rPh sb="12" eb="14">
      <t>ガイジ</t>
    </rPh>
    <rPh sb="15" eb="17">
      <t>シヨウ</t>
    </rPh>
    <rPh sb="21" eb="22">
      <t>オモ</t>
    </rPh>
    <rPh sb="27" eb="29">
      <t>ヒツヨウ</t>
    </rPh>
    <rPh sb="30" eb="32">
      <t>バアイ</t>
    </rPh>
    <rPh sb="32" eb="34">
      <t>サンカ</t>
    </rPh>
    <rPh sb="34" eb="37">
      <t>モウシコミショ</t>
    </rPh>
    <rPh sb="38" eb="40">
      <t>テガ</t>
    </rPh>
    <rPh sb="42" eb="44">
      <t>シジ</t>
    </rPh>
    <rPh sb="45" eb="4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</si>
</sst>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&quot;○&quot;;General"/>
    <numFmt numFmtId="178" formatCode="[&lt;=99999999]####\-####;\(00\)\ ####\-####"/>
    <numFmt numFmtId="179" formatCode="yyyy\([$-411]ggge&quot;)年&quot;m&quot;月&quot;d&quot;日&quot;"/>
  </numFmts>
  <fonts count="6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2"/>
      <color theme="8" tint="-0.249977111117893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name val="Arial"/>
      <family val="2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9"/>
      <color rgb="FF0070C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9"/>
      <color rgb="FF0070C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8" tint="-0.249977111117893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color rgb="FF0070C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0"/>
      <color rgb="FF0070C0"/>
      <name val="游ゴシック"/>
      <family val="3"/>
      <charset val="128"/>
      <scheme val="minor"/>
    </font>
    <font>
      <sz val="9"/>
      <color rgb="FF0070C0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8"/>
      <color rgb="FF00B050"/>
      <name val="ＭＳ ゴシック"/>
      <family val="3"/>
      <charset val="128"/>
    </font>
    <font>
      <sz val="18"/>
      <color rgb="FF00B0F0"/>
      <name val="ＭＳ ゴシック"/>
      <family val="3"/>
      <charset val="128"/>
    </font>
    <font>
      <sz val="12"/>
      <color rgb="FF00B0F0"/>
      <name val="游ゴシック"/>
      <family val="3"/>
      <charset val="128"/>
      <scheme val="minor"/>
    </font>
    <font>
      <sz val="16"/>
      <color rgb="FF00B0F0"/>
      <name val="游ゴシック"/>
      <family val="3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6"/>
      <color rgb="FF00B050"/>
      <name val="游ゴシック"/>
      <family val="3"/>
      <charset val="128"/>
      <scheme val="minor"/>
    </font>
    <font>
      <sz val="12"/>
      <color rgb="FF00B050"/>
      <name val="游ゴシック"/>
      <family val="3"/>
      <charset val="128"/>
      <scheme val="minor"/>
    </font>
    <font>
      <sz val="12"/>
      <name val="游ゴシック"/>
      <family val="3"/>
      <charset val="128"/>
    </font>
    <font>
      <b/>
      <u/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rgb="FF00B050"/>
      <name val="游ゴシック"/>
      <family val="3"/>
      <charset val="128"/>
    </font>
    <font>
      <b/>
      <sz val="12"/>
      <color rgb="FF00B0F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49" fontId="4" fillId="0" borderId="12">
      <alignment horizontal="center" vertical="center"/>
    </xf>
    <xf numFmtId="0" fontId="5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2" fillId="0" borderId="0" xfId="0" applyFont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0" xfId="0" applyFont="1">
      <alignment vertical="center"/>
    </xf>
    <xf numFmtId="58" fontId="14" fillId="0" borderId="0" xfId="0" applyNumberFormat="1" applyFont="1" applyAlignment="1"/>
    <xf numFmtId="0" fontId="15" fillId="0" borderId="6" xfId="0" applyFont="1" applyBorder="1" applyAlignment="1"/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12" fillId="0" borderId="6" xfId="0" applyFont="1" applyBorder="1">
      <alignment vertical="center"/>
    </xf>
    <xf numFmtId="0" fontId="19" fillId="0" borderId="7" xfId="0" applyFont="1" applyBorder="1">
      <alignment vertical="center"/>
    </xf>
    <xf numFmtId="49" fontId="9" fillId="0" borderId="3" xfId="0" applyNumberFormat="1" applyFont="1" applyBorder="1" applyAlignment="1">
      <alignment horizontal="center" vertical="center"/>
    </xf>
    <xf numFmtId="0" fontId="15" fillId="0" borderId="0" xfId="0" applyFont="1" applyAlignment="1"/>
    <xf numFmtId="0" fontId="12" fillId="0" borderId="2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0" xfId="0" applyFont="1" applyAlignment="1"/>
    <xf numFmtId="0" fontId="13" fillId="0" borderId="0" xfId="0" applyFont="1">
      <alignment vertical="center"/>
    </xf>
    <xf numFmtId="0" fontId="23" fillId="0" borderId="0" xfId="4">
      <alignment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0" fillId="0" borderId="21" xfId="0" applyBorder="1" applyAlignment="1" applyProtection="1">
      <alignment horizontal="left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5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left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12" fillId="0" borderId="1" xfId="0" applyFont="1" applyBorder="1">
      <alignment vertical="center"/>
    </xf>
    <xf numFmtId="14" fontId="12" fillId="0" borderId="11" xfId="0" applyNumberFormat="1" applyFont="1" applyBorder="1">
      <alignment vertical="center"/>
    </xf>
    <xf numFmtId="0" fontId="13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right" vertical="center"/>
    </xf>
    <xf numFmtId="0" fontId="12" fillId="0" borderId="2" xfId="0" quotePrefix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9" fillId="0" borderId="0" xfId="0" applyFont="1">
      <alignment vertical="center"/>
    </xf>
    <xf numFmtId="0" fontId="30" fillId="0" borderId="1" xfId="0" applyFont="1" applyBorder="1" applyAlignment="1">
      <alignment horizontal="center" vertical="center"/>
    </xf>
    <xf numFmtId="0" fontId="33" fillId="0" borderId="17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 applyProtection="1">
      <alignment horizontal="center" vertical="center" shrinkToFit="1"/>
      <protection locked="0"/>
    </xf>
    <xf numFmtId="0" fontId="33" fillId="0" borderId="1" xfId="0" applyFont="1" applyBorder="1" applyAlignment="1" applyProtection="1">
      <alignment horizontal="center"/>
      <protection locked="0"/>
    </xf>
    <xf numFmtId="0" fontId="36" fillId="0" borderId="16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33" fillId="0" borderId="1" xfId="3" applyFont="1" applyBorder="1" applyProtection="1">
      <protection locked="0"/>
    </xf>
    <xf numFmtId="0" fontId="33" fillId="0" borderId="1" xfId="3" applyFont="1" applyBorder="1" applyAlignment="1" applyProtection="1">
      <alignment horizontal="center"/>
      <protection locked="0"/>
    </xf>
    <xf numFmtId="0" fontId="33" fillId="0" borderId="1" xfId="0" applyFont="1" applyBorder="1" applyAlignment="1" applyProtection="1">
      <protection locked="0"/>
    </xf>
    <xf numFmtId="0" fontId="28" fillId="0" borderId="12" xfId="0" applyFont="1" applyBorder="1" applyAlignment="1">
      <alignment horizontal="center" vertical="center"/>
    </xf>
    <xf numFmtId="0" fontId="28" fillId="0" borderId="11" xfId="0" applyFont="1" applyBorder="1" applyAlignment="1">
      <alignment vertical="center" shrinkToFit="1"/>
    </xf>
    <xf numFmtId="49" fontId="28" fillId="0" borderId="11" xfId="0" applyNumberFormat="1" applyFont="1" applyBorder="1" applyAlignment="1">
      <alignment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vertical="center" wrapText="1" shrinkToFit="1"/>
    </xf>
    <xf numFmtId="0" fontId="14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14" fontId="33" fillId="0" borderId="1" xfId="3" applyNumberFormat="1" applyFont="1" applyBorder="1" applyProtection="1">
      <protection locked="0"/>
    </xf>
    <xf numFmtId="14" fontId="33" fillId="0" borderId="1" xfId="0" applyNumberFormat="1" applyFont="1" applyBorder="1" applyAlignment="1" applyProtection="1">
      <protection locked="0"/>
    </xf>
    <xf numFmtId="0" fontId="0" fillId="0" borderId="4" xfId="0" applyBorder="1" applyAlignment="1" applyProtection="1">
      <alignment horizontal="distributed" vertical="center" shrinkToFit="1"/>
      <protection locked="0"/>
    </xf>
    <xf numFmtId="0" fontId="0" fillId="0" borderId="5" xfId="0" applyBorder="1" applyAlignment="1">
      <alignment horizontal="left" vertical="center" shrinkToFit="1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11" xfId="0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9" fillId="0" borderId="2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42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8" fillId="5" borderId="17" xfId="0" applyFont="1" applyFill="1" applyBorder="1" applyAlignment="1">
      <alignment horizontal="center" vertical="center"/>
    </xf>
    <xf numFmtId="0" fontId="32" fillId="5" borderId="16" xfId="0" applyFont="1" applyFill="1" applyBorder="1" applyAlignment="1">
      <alignment horizontal="center" vertical="center"/>
    </xf>
    <xf numFmtId="0" fontId="33" fillId="5" borderId="1" xfId="0" applyFont="1" applyFill="1" applyBorder="1" applyAlignment="1" applyProtection="1">
      <alignment horizontal="center"/>
      <protection locked="0"/>
    </xf>
    <xf numFmtId="0" fontId="28" fillId="5" borderId="1" xfId="0" applyFont="1" applyFill="1" applyBorder="1" applyAlignment="1" applyProtection="1">
      <alignment horizontal="center"/>
      <protection locked="0"/>
    </xf>
    <xf numFmtId="0" fontId="5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 indent="3"/>
    </xf>
    <xf numFmtId="0" fontId="41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28" fillId="3" borderId="11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33" fillId="0" borderId="17" xfId="0" applyFont="1" applyBorder="1" applyAlignment="1" applyProtection="1">
      <alignment horizontal="center" vertical="center"/>
      <protection locked="0"/>
    </xf>
    <xf numFmtId="0" fontId="33" fillId="0" borderId="1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179" fontId="14" fillId="0" borderId="0" xfId="0" applyNumberFormat="1" applyFont="1" applyAlignment="1">
      <alignment horizontal="left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 indent="2"/>
    </xf>
    <xf numFmtId="0" fontId="17" fillId="0" borderId="19" xfId="0" applyFont="1" applyBorder="1" applyAlignment="1">
      <alignment horizontal="left" vertical="center" indent="2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 indent="2"/>
    </xf>
    <xf numFmtId="0" fontId="19" fillId="0" borderId="9" xfId="0" applyFont="1" applyBorder="1" applyAlignment="1">
      <alignment horizontal="left" vertical="center" indent="2"/>
    </xf>
    <xf numFmtId="0" fontId="12" fillId="0" borderId="10" xfId="0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0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/>
    </xf>
    <xf numFmtId="0" fontId="12" fillId="0" borderId="6" xfId="0" quotePrefix="1" applyFont="1" applyBorder="1" applyAlignment="1">
      <alignment horizontal="center" vertical="center"/>
    </xf>
    <xf numFmtId="178" fontId="13" fillId="0" borderId="2" xfId="0" applyNumberFormat="1" applyFont="1" applyBorder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/>
    </xf>
    <xf numFmtId="178" fontId="13" fillId="0" borderId="6" xfId="0" applyNumberFormat="1" applyFont="1" applyBorder="1" applyAlignment="1">
      <alignment horizontal="center" vertical="center"/>
    </xf>
    <xf numFmtId="178" fontId="13" fillId="0" borderId="7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8" fontId="14" fillId="0" borderId="2" xfId="0" applyNumberFormat="1" applyFont="1" applyBorder="1" applyAlignment="1">
      <alignment horizontal="right" vertical="center"/>
    </xf>
    <xf numFmtId="178" fontId="14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78" fontId="13" fillId="0" borderId="3" xfId="0" applyNumberFormat="1" applyFont="1" applyBorder="1" applyAlignment="1">
      <alignment horizontal="center" vertical="center"/>
    </xf>
    <xf numFmtId="178" fontId="13" fillId="0" borderId="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distributed" vertical="center" indent="1"/>
    </xf>
    <xf numFmtId="49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179" fontId="13" fillId="0" borderId="0" xfId="0" applyNumberFormat="1" applyFont="1" applyAlignment="1">
      <alignment horizont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58" fontId="19" fillId="0" borderId="1" xfId="0" applyNumberFormat="1" applyFont="1" applyBorder="1" applyAlignment="1">
      <alignment horizontal="center" vertical="center" wrapText="1"/>
    </xf>
    <xf numFmtId="58" fontId="19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58" fontId="37" fillId="0" borderId="1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5">
    <cellStyle name="スタイル 1" xfId="1" xr:uid="{00000000-0005-0000-0000-000000000000}"/>
    <cellStyle name="ハイパーリンク" xfId="4" builtinId="8"/>
    <cellStyle name="標準" xfId="0" builtinId="0"/>
    <cellStyle name="標準 2" xfId="2" xr:uid="{00000000-0005-0000-0000-000003000000}"/>
    <cellStyle name="標準 3" xfId="3" xr:uid="{00000000-0005-0000-0000-000004000000}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FFB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355601</xdr:colOff>
      <xdr:row>4</xdr:row>
      <xdr:rowOff>95252</xdr:rowOff>
    </xdr:from>
    <xdr:to>
      <xdr:col>16</xdr:col>
      <xdr:colOff>361950</xdr:colOff>
      <xdr:row>6</xdr:row>
      <xdr:rowOff>47626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242301" y="1371602"/>
          <a:ext cx="3606799" cy="676274"/>
        </a:xfrm>
        <a:prstGeom prst="wedgeRoundRectCallout">
          <a:avLst>
            <a:gd name="adj1" fmla="val -57204"/>
            <a:gd name="adj2" fmla="val -32082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　男女・府県名は枠の右下の▽をクリックして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　選んで下さい。</a:t>
          </a:r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14</xdr:col>
      <xdr:colOff>244474</xdr:colOff>
      <xdr:row>1</xdr:row>
      <xdr:rowOff>200023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CF25CFCC-F32F-490A-ADC7-6FF804E3EDD6}"/>
            </a:ext>
          </a:extLst>
        </xdr:cNvPr>
        <xdr:cNvSpPr/>
      </xdr:nvSpPr>
      <xdr:spPr>
        <a:xfrm>
          <a:off x="6096000" y="0"/>
          <a:ext cx="3568699" cy="504823"/>
        </a:xfrm>
        <a:prstGeom prst="wedgeRoundRectCallout">
          <a:avLst>
            <a:gd name="adj1" fmla="val -75111"/>
            <a:gd name="adj2" fmla="val 63034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　高等学校、高校などは省略してください。</a:t>
          </a:r>
        </a:p>
      </xdr:txBody>
    </xdr:sp>
    <xdr:clientData/>
  </xdr:twoCellAnchor>
  <xdr:twoCellAnchor>
    <xdr:from>
      <xdr:col>11</xdr:col>
      <xdr:colOff>9525</xdr:colOff>
      <xdr:row>8</xdr:row>
      <xdr:rowOff>104775</xdr:rowOff>
    </xdr:from>
    <xdr:to>
      <xdr:col>14</xdr:col>
      <xdr:colOff>263525</xdr:colOff>
      <xdr:row>11</xdr:row>
      <xdr:rowOff>57150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42234DA-196D-49CA-B50C-CBB2D69AF376}"/>
            </a:ext>
          </a:extLst>
        </xdr:cNvPr>
        <xdr:cNvSpPr/>
      </xdr:nvSpPr>
      <xdr:spPr>
        <a:xfrm>
          <a:off x="7886700" y="2619375"/>
          <a:ext cx="1797050" cy="923925"/>
        </a:xfrm>
        <a:prstGeom prst="wedgeRoundRectCallout">
          <a:avLst>
            <a:gd name="adj1" fmla="val -107974"/>
            <a:gd name="adj2" fmla="val 40930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学年は、直接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220662</xdr:colOff>
      <xdr:row>41</xdr:row>
      <xdr:rowOff>36513</xdr:rowOff>
    </xdr:from>
    <xdr:to>
      <xdr:col>26</xdr:col>
      <xdr:colOff>7937</xdr:colOff>
      <xdr:row>42</xdr:row>
      <xdr:rowOff>174625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665912" y="10918826"/>
          <a:ext cx="327025" cy="320674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印</a:t>
          </a:r>
        </a:p>
      </xdr:txBody>
    </xdr:sp>
    <xdr:clientData/>
  </xdr:twoCellAnchor>
  <xdr:twoCellAnchor>
    <xdr:from>
      <xdr:col>29</xdr:col>
      <xdr:colOff>285748</xdr:colOff>
      <xdr:row>4</xdr:row>
      <xdr:rowOff>15873</xdr:rowOff>
    </xdr:from>
    <xdr:to>
      <xdr:col>36</xdr:col>
      <xdr:colOff>762000</xdr:colOff>
      <xdr:row>8</xdr:row>
      <xdr:rowOff>39687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917654" y="1170779"/>
          <a:ext cx="4595815" cy="1297783"/>
        </a:xfrm>
        <a:prstGeom prst="wedgeRoundRectCallout">
          <a:avLst>
            <a:gd name="adj1" fmla="val -62298"/>
            <a:gd name="adj2" fmla="val 14409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・「学校･選手データ」のタブで各種のデータをまず作成して　　から整理番号を入力して下さい。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・学校対抗の選手は</a:t>
          </a:r>
          <a:r>
            <a:rPr kumimoji="1" lang="en-US" altLang="ja-JP" sz="1200" b="1">
              <a:solidFill>
                <a:schemeClr val="tx1"/>
              </a:solidFill>
            </a:rPr>
            <a:t>｢</a:t>
          </a:r>
          <a:r>
            <a:rPr kumimoji="1" lang="ja-JP" altLang="en-US" sz="1200" b="1">
              <a:solidFill>
                <a:schemeClr val="tx1"/>
              </a:solidFill>
            </a:rPr>
            <a:t>選手１」～「選手８」に入力して下さい。大会プログラムの名簿枠に転送されます。</a:t>
          </a:r>
          <a:endParaRPr kumimoji="1" lang="en-US" altLang="ja-JP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341310</xdr:colOff>
      <xdr:row>10</xdr:row>
      <xdr:rowOff>182563</xdr:rowOff>
    </xdr:from>
    <xdr:to>
      <xdr:col>36</xdr:col>
      <xdr:colOff>511968</xdr:colOff>
      <xdr:row>13</xdr:row>
      <xdr:rowOff>23812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759029" y="2968626"/>
          <a:ext cx="3504408" cy="519905"/>
        </a:xfrm>
        <a:prstGeom prst="wedgeRoundRectCallout">
          <a:avLst>
            <a:gd name="adj1" fmla="val -69850"/>
            <a:gd name="adj2" fmla="val -42074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選手のデータ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200" b="1">
              <a:solidFill>
                <a:schemeClr val="tx1"/>
              </a:solidFill>
            </a:rPr>
            <a:t>の整理番号を入れて下さい</a:t>
          </a:r>
        </a:p>
      </xdr:txBody>
    </xdr:sp>
    <xdr:clientData/>
  </xdr:twoCellAnchor>
  <xdr:twoCellAnchor>
    <xdr:from>
      <xdr:col>30</xdr:col>
      <xdr:colOff>274636</xdr:colOff>
      <xdr:row>13</xdr:row>
      <xdr:rowOff>336550</xdr:rowOff>
    </xdr:from>
    <xdr:to>
      <xdr:col>37</xdr:col>
      <xdr:colOff>304799</xdr:colOff>
      <xdr:row>16</xdr:row>
      <xdr:rowOff>119063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532811" y="3813175"/>
          <a:ext cx="4468813" cy="696913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種目の欄は「１」を入力すると「○」が表示されますので</a:t>
          </a:r>
          <a:br>
            <a:rPr kumimoji="1" lang="en-US" altLang="ja-JP" sz="1200" b="1"/>
          </a:br>
          <a:r>
            <a:rPr kumimoji="1" lang="ja-JP" altLang="en-US" sz="1200" b="1"/>
            <a:t>１を入力してください（ </a:t>
          </a:r>
          <a:r>
            <a:rPr kumimoji="1" lang="ja-JP" altLang="en-US" sz="1200" b="1">
              <a:solidFill>
                <a:srgbClr val="FF0000"/>
              </a:solidFill>
            </a:rPr>
            <a:t>○印を入力しないで</a:t>
          </a:r>
          <a:r>
            <a:rPr kumimoji="1" lang="ja-JP" altLang="en-US" sz="1200" b="1"/>
            <a:t>ください ）</a:t>
          </a:r>
        </a:p>
      </xdr:txBody>
    </xdr:sp>
    <xdr:clientData/>
  </xdr:twoCellAnchor>
  <xdr:twoCellAnchor>
    <xdr:from>
      <xdr:col>24</xdr:col>
      <xdr:colOff>220662</xdr:colOff>
      <xdr:row>86</xdr:row>
      <xdr:rowOff>4763</xdr:rowOff>
    </xdr:from>
    <xdr:to>
      <xdr:col>26</xdr:col>
      <xdr:colOff>7937</xdr:colOff>
      <xdr:row>87</xdr:row>
      <xdr:rowOff>142875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665912" y="10887076"/>
          <a:ext cx="327025" cy="320674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印</a:t>
          </a:r>
        </a:p>
      </xdr:txBody>
    </xdr:sp>
    <xdr:clientData/>
  </xdr:twoCellAnchor>
  <xdr:twoCellAnchor>
    <xdr:from>
      <xdr:col>29</xdr:col>
      <xdr:colOff>325437</xdr:colOff>
      <xdr:row>44</xdr:row>
      <xdr:rowOff>309560</xdr:rowOff>
    </xdr:from>
    <xdr:to>
      <xdr:col>37</xdr:col>
      <xdr:colOff>277812</xdr:colOff>
      <xdr:row>48</xdr:row>
      <xdr:rowOff>15874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8167687" y="11739560"/>
          <a:ext cx="4865688" cy="896939"/>
        </a:xfrm>
        <a:prstGeom prst="wedgeRoundRectCallout">
          <a:avLst>
            <a:gd name="adj1" fmla="val -57159"/>
            <a:gd name="adj2" fmla="val 24179"/>
            <a:gd name="adj3" fmla="val 16667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/>
            <a:t>2</a:t>
          </a:r>
          <a:r>
            <a:rPr kumimoji="1" lang="ja-JP" altLang="en-US" sz="1600" b="1"/>
            <a:t>枚目は印刷範囲を指定してから印刷して下さい。</a:t>
          </a:r>
          <a:endParaRPr kumimoji="1" lang="en-US" altLang="ja-JP" sz="1600" b="1"/>
        </a:p>
        <a:p>
          <a:pPr algn="l"/>
          <a:r>
            <a:rPr kumimoji="1" lang="ja-JP" altLang="en-US" sz="1600" b="1"/>
            <a:t>印刷の範囲は</a:t>
          </a:r>
          <a:r>
            <a:rPr kumimoji="1" lang="en-US" altLang="ja-JP" sz="2000" b="1"/>
            <a:t>B46</a:t>
          </a:r>
          <a:r>
            <a:rPr kumimoji="1" lang="ja-JP" altLang="en-US" sz="1600" b="1"/>
            <a:t>から</a:t>
          </a:r>
          <a:r>
            <a:rPr kumimoji="1" lang="en-US" altLang="ja-JP" sz="2000" b="1"/>
            <a:t>AA88</a:t>
          </a:r>
          <a:r>
            <a:rPr kumimoji="1" lang="ja-JP" altLang="en-US" sz="1600" b="1"/>
            <a:t>までです。</a:t>
          </a:r>
          <a:endParaRPr kumimoji="1" lang="en-US" altLang="ja-JP" sz="1600" b="1"/>
        </a:p>
      </xdr:txBody>
    </xdr:sp>
    <xdr:clientData/>
  </xdr:twoCellAnchor>
  <xdr:twoCellAnchor>
    <xdr:from>
      <xdr:col>29</xdr:col>
      <xdr:colOff>380998</xdr:colOff>
      <xdr:row>48</xdr:row>
      <xdr:rowOff>250030</xdr:rowOff>
    </xdr:from>
    <xdr:to>
      <xdr:col>37</xdr:col>
      <xdr:colOff>35719</xdr:colOff>
      <xdr:row>53</xdr:row>
      <xdr:rowOff>11906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8012904" y="12620624"/>
          <a:ext cx="4595815" cy="1381126"/>
        </a:xfrm>
        <a:prstGeom prst="wedgeRoundRectCallout">
          <a:avLst>
            <a:gd name="adj1" fmla="val -57376"/>
            <a:gd name="adj2" fmla="val 15326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・「学校と選手のデータ」のタブで各種のデータをまず作成してから選手の整理番号を入力して下さい。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・学校対抗の選手は</a:t>
          </a:r>
          <a:r>
            <a:rPr kumimoji="1" lang="en-US" altLang="ja-JP" sz="1200" b="1">
              <a:solidFill>
                <a:schemeClr val="tx1"/>
              </a:solidFill>
            </a:rPr>
            <a:t>｢</a:t>
          </a:r>
          <a:r>
            <a:rPr kumimoji="1" lang="ja-JP" altLang="en-US" sz="1200" b="1">
              <a:solidFill>
                <a:schemeClr val="tx1"/>
              </a:solidFill>
            </a:rPr>
            <a:t>選手１」～「選手８」に入力して下さい。大会プログラムの名簿枠に転送されます。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endParaRPr kumimoji="1" lang="ja-JP" altLang="en-US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341310</xdr:colOff>
      <xdr:row>55</xdr:row>
      <xdr:rowOff>182563</xdr:rowOff>
    </xdr:from>
    <xdr:to>
      <xdr:col>35</xdr:col>
      <xdr:colOff>563563</xdr:colOff>
      <xdr:row>58</xdr:row>
      <xdr:rowOff>142875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8977310" y="3000376"/>
          <a:ext cx="2857503" cy="666749"/>
        </a:xfrm>
        <a:prstGeom prst="wedgeRoundRectCallout">
          <a:avLst>
            <a:gd name="adj1" fmla="val -69850"/>
            <a:gd name="adj2" fmla="val -42074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選手のデータ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200" b="1">
              <a:solidFill>
                <a:schemeClr val="tx1"/>
              </a:solidFill>
            </a:rPr>
            <a:t>の整理番号を入れて下さい</a:t>
          </a:r>
        </a:p>
      </xdr:txBody>
    </xdr:sp>
    <xdr:clientData/>
  </xdr:twoCellAnchor>
  <xdr:twoCellAnchor>
    <xdr:from>
      <xdr:col>30</xdr:col>
      <xdr:colOff>276225</xdr:colOff>
      <xdr:row>59</xdr:row>
      <xdr:rowOff>180975</xdr:rowOff>
    </xdr:from>
    <xdr:to>
      <xdr:col>37</xdr:col>
      <xdr:colOff>306388</xdr:colOff>
      <xdr:row>62</xdr:row>
      <xdr:rowOff>77788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FE487C3F-4243-46B5-B0B8-337AE56B9501}"/>
            </a:ext>
          </a:extLst>
        </xdr:cNvPr>
        <xdr:cNvSpPr/>
      </xdr:nvSpPr>
      <xdr:spPr>
        <a:xfrm>
          <a:off x="8534400" y="15601950"/>
          <a:ext cx="4468813" cy="696913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種目の欄は「１」を入力すると「○」が表示されますので</a:t>
          </a:r>
          <a:br>
            <a:rPr kumimoji="1" lang="en-US" altLang="ja-JP" sz="1200" b="1"/>
          </a:br>
          <a:r>
            <a:rPr kumimoji="1" lang="ja-JP" altLang="en-US" sz="1200" b="1"/>
            <a:t>１を入力してください（ </a:t>
          </a:r>
          <a:r>
            <a:rPr kumimoji="1" lang="ja-JP" altLang="en-US" sz="1200" b="1">
              <a:solidFill>
                <a:srgbClr val="FF0000"/>
              </a:solidFill>
            </a:rPr>
            <a:t>○印を入力しないで</a:t>
          </a:r>
          <a:r>
            <a:rPr kumimoji="1" lang="ja-JP" altLang="en-US" sz="1200" b="1"/>
            <a:t>ください 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87313</xdr:colOff>
      <xdr:row>14</xdr:row>
      <xdr:rowOff>55563</xdr:rowOff>
    </xdr:from>
    <xdr:to>
      <xdr:col>19</xdr:col>
      <xdr:colOff>133351</xdr:colOff>
      <xdr:row>15</xdr:row>
      <xdr:rowOff>44450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16513" y="3116263"/>
          <a:ext cx="338138" cy="300037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印</a:t>
          </a:r>
        </a:p>
      </xdr:txBody>
    </xdr:sp>
    <xdr:clientData/>
  </xdr:twoCellAnchor>
  <xdr:twoCellAnchor>
    <xdr:from>
      <xdr:col>22</xdr:col>
      <xdr:colOff>203199</xdr:colOff>
      <xdr:row>4</xdr:row>
      <xdr:rowOff>79375</xdr:rowOff>
    </xdr:from>
    <xdr:to>
      <xdr:col>26</xdr:col>
      <xdr:colOff>542924</xdr:colOff>
      <xdr:row>6</xdr:row>
      <xdr:rowOff>85725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261099" y="936625"/>
          <a:ext cx="3006725" cy="434975"/>
        </a:xfrm>
        <a:prstGeom prst="wedgeRoundRectCallout">
          <a:avLst>
            <a:gd name="adj1" fmla="val -79667"/>
            <a:gd name="adj2" fmla="val 61144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指導者と申請者は直接入力して下さい。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53974</xdr:colOff>
      <xdr:row>2</xdr:row>
      <xdr:rowOff>320675</xdr:rowOff>
    </xdr:from>
    <xdr:to>
      <xdr:col>27</xdr:col>
      <xdr:colOff>590549</xdr:colOff>
      <xdr:row>3</xdr:row>
      <xdr:rowOff>161925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435724" y="1006475"/>
          <a:ext cx="3203575" cy="422275"/>
        </a:xfrm>
        <a:prstGeom prst="wedgeRoundRectCallout">
          <a:avLst>
            <a:gd name="adj1" fmla="val -59337"/>
            <a:gd name="adj2" fmla="val 81379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引率責任者名・理由は直接入力して下さい。</a:t>
          </a:r>
        </a:p>
      </xdr:txBody>
    </xdr:sp>
    <xdr:clientData/>
  </xdr:twoCellAnchor>
  <xdr:twoCellAnchor>
    <xdr:from>
      <xdr:col>22</xdr:col>
      <xdr:colOff>234950</xdr:colOff>
      <xdr:row>0</xdr:row>
      <xdr:rowOff>133350</xdr:rowOff>
    </xdr:from>
    <xdr:to>
      <xdr:col>27</xdr:col>
      <xdr:colOff>317500</xdr:colOff>
      <xdr:row>2</xdr:row>
      <xdr:rowOff>127000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6457950" y="133350"/>
          <a:ext cx="3016250" cy="69215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変更届は大会</a:t>
          </a:r>
          <a:r>
            <a:rPr kumimoji="1" lang="ja-JP" altLang="en-US" sz="1100" b="1"/>
            <a:t>１</a:t>
          </a:r>
          <a:r>
            <a:rPr kumimoji="1" lang="ja-JP" altLang="en-US" sz="1100"/>
            <a:t>日目の開会式までに</a:t>
          </a:r>
          <a:br>
            <a:rPr kumimoji="1" lang="en-US" altLang="ja-JP" sz="1100" b="1"/>
          </a:br>
          <a:r>
            <a:rPr kumimoji="1" lang="ja-JP" altLang="en-US" sz="1100"/>
            <a:t>各府県の専門委員長に提出お願いします。</a:t>
          </a:r>
        </a:p>
      </xdr:txBody>
    </xdr:sp>
    <xdr:clientData/>
  </xdr:twoCellAnchor>
  <xdr:twoCellAnchor>
    <xdr:from>
      <xdr:col>24</xdr:col>
      <xdr:colOff>511175</xdr:colOff>
      <xdr:row>7</xdr:row>
      <xdr:rowOff>60325</xdr:rowOff>
    </xdr:from>
    <xdr:to>
      <xdr:col>29</xdr:col>
      <xdr:colOff>504825</xdr:colOff>
      <xdr:row>9</xdr:row>
      <xdr:rowOff>73025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7559675" y="3279775"/>
          <a:ext cx="3327400" cy="812800"/>
        </a:xfrm>
        <a:prstGeom prst="wedgeRoundRectCallout">
          <a:avLst>
            <a:gd name="adj1" fmla="val -91119"/>
            <a:gd name="adj2" fmla="val -18894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男子･女子と選手･監督、変更･訂正･棄権は右下の▽で選んで下さい。</a:t>
          </a:r>
        </a:p>
      </xdr:txBody>
    </xdr:sp>
    <xdr:clientData/>
  </xdr:twoCellAnchor>
  <xdr:twoCellAnchor>
    <xdr:from>
      <xdr:col>25</xdr:col>
      <xdr:colOff>19050</xdr:colOff>
      <xdr:row>5</xdr:row>
      <xdr:rowOff>60325</xdr:rowOff>
    </xdr:from>
    <xdr:to>
      <xdr:col>29</xdr:col>
      <xdr:colOff>234953</xdr:colOff>
      <xdr:row>6</xdr:row>
      <xdr:rowOff>174624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7734300" y="2174875"/>
          <a:ext cx="2882903" cy="666749"/>
        </a:xfrm>
        <a:prstGeom prst="wedgeRoundRectCallout">
          <a:avLst>
            <a:gd name="adj1" fmla="val -69850"/>
            <a:gd name="adj2" fmla="val -42074"/>
            <a:gd name="adj3" fmla="val 16667"/>
          </a:avLst>
        </a:prstGeom>
        <a:solidFill>
          <a:srgbClr val="AFFB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選手のデータ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200" b="1">
              <a:solidFill>
                <a:schemeClr val="tx1"/>
              </a:solidFill>
            </a:rPr>
            <a:t>の整理番号を入れて下さい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434975</xdr:colOff>
      <xdr:row>9</xdr:row>
      <xdr:rowOff>3175</xdr:rowOff>
    </xdr:from>
    <xdr:to>
      <xdr:col>7</xdr:col>
      <xdr:colOff>581025</xdr:colOff>
      <xdr:row>11</xdr:row>
      <xdr:rowOff>209550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58850" y="2146300"/>
          <a:ext cx="3765550" cy="68262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このシートは、プログラム等の作成のためのシートになっています。式等は触らないで下さい。</a:t>
          </a:r>
        </a:p>
      </xdr:txBody>
    </xdr:sp>
    <xdr:clientData/>
  </xdr:twoCellAnchor>
  <xdr:twoCellAnchor>
    <xdr:from>
      <xdr:col>28</xdr:col>
      <xdr:colOff>387350</xdr:colOff>
      <xdr:row>13</xdr:row>
      <xdr:rowOff>174625</xdr:rowOff>
    </xdr:from>
    <xdr:to>
      <xdr:col>32</xdr:col>
      <xdr:colOff>895350</xdr:colOff>
      <xdr:row>16</xdr:row>
      <xdr:rowOff>142875</xdr:rowOff>
    </xdr:to>
    <xdr:sp macro="" textlink="">
      <xdr:nvSpPr>
        <xdr:cNvPr id="3" name="四角形: 角を丸くする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6075025" y="3270250"/>
          <a:ext cx="3375025" cy="68262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このシートは、プログラム等の作成のためのシートになっています。式等は触らないで下さい。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zuri-t001@wakayama-c.ed.jp" TargetMode="External"/><Relationship Id="rId2" Type="http://schemas.openxmlformats.org/officeDocument/2006/relationships/hyperlink" Target="mailto:makotom300@e-net.nara.jp" TargetMode="External"/><Relationship Id="rId1" Type="http://schemas.openxmlformats.org/officeDocument/2006/relationships/hyperlink" Target="mailto:st24250095@ms.pref-shiga.ed.jp" TargetMode="External"/><Relationship Id="rId6" Type="http://schemas.openxmlformats.org/officeDocument/2006/relationships/hyperlink" Target="mailto:hhaf-ttn-info@hyogo-c.ed.jp" TargetMode="External"/><Relationship Id="rId5" Type="http://schemas.openxmlformats.org/officeDocument/2006/relationships/hyperlink" Target="mailto:ogawataiji6210@gmail.com" TargetMode="External"/><Relationship Id="rId4" Type="http://schemas.openxmlformats.org/officeDocument/2006/relationships/hyperlink" Target="mailto:nakatani44@kyoto-tt.ne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B78"/>
  <sheetViews>
    <sheetView tabSelected="1" workbookViewId="0"/>
  </sheetViews>
  <sheetFormatPr defaultRowHeight="18.75" x14ac:dyDescent="0.4"/>
  <cols>
    <col min="1" max="1" width="9.75" customWidth="1"/>
    <col min="2" max="2" width="9" customWidth="1"/>
    <col min="3" max="3" width="41.5" customWidth="1"/>
    <col min="4" max="4" width="25.375" customWidth="1"/>
    <col min="5" max="5" width="15.25" customWidth="1"/>
  </cols>
  <sheetData>
    <row r="1" spans="1:54" s="78" customFormat="1" ht="22.5" customHeight="1" x14ac:dyDescent="0.4">
      <c r="A1" s="77" t="s">
        <v>186</v>
      </c>
      <c r="AL1" s="76"/>
      <c r="AO1" s="76"/>
      <c r="AR1" s="76"/>
    </row>
    <row r="2" spans="1:54" s="80" customFormat="1" ht="22.5" customHeight="1" x14ac:dyDescent="0.4">
      <c r="A2" s="79"/>
      <c r="R2" s="80" t="s">
        <v>159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</row>
    <row r="3" spans="1:54" s="82" customFormat="1" ht="22.5" customHeight="1" x14ac:dyDescent="0.4">
      <c r="A3" s="81"/>
      <c r="AL3" s="81"/>
      <c r="AO3" s="81"/>
      <c r="AR3" s="81"/>
    </row>
    <row r="4" spans="1:54" s="78" customFormat="1" ht="22.5" customHeight="1" x14ac:dyDescent="0.4">
      <c r="A4" s="83">
        <v>1</v>
      </c>
      <c r="B4" s="77"/>
      <c r="C4" s="100" t="s">
        <v>212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L4" s="76"/>
      <c r="AO4" s="76"/>
      <c r="AR4" s="76"/>
    </row>
    <row r="5" spans="1:54" s="82" customFormat="1" ht="22.5" customHeight="1" x14ac:dyDescent="0.4">
      <c r="A5" s="81"/>
      <c r="AL5" s="81"/>
      <c r="AO5" s="81"/>
      <c r="AR5" s="81"/>
    </row>
    <row r="6" spans="1:54" s="82" customFormat="1" ht="22.5" customHeight="1" x14ac:dyDescent="0.4">
      <c r="A6" s="81"/>
      <c r="B6" s="92" t="s">
        <v>162</v>
      </c>
      <c r="C6" s="92" t="s">
        <v>160</v>
      </c>
      <c r="D6" s="92"/>
      <c r="E6" s="92"/>
      <c r="F6" s="92"/>
      <c r="G6" s="92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AL6" s="81"/>
      <c r="AO6" s="81"/>
      <c r="AR6" s="81"/>
    </row>
    <row r="7" spans="1:54" s="82" customFormat="1" ht="10.5" customHeight="1" x14ac:dyDescent="0.4">
      <c r="A7" s="81"/>
      <c r="B7" s="92"/>
      <c r="C7" s="92"/>
      <c r="D7" s="92"/>
      <c r="E7" s="92"/>
      <c r="F7" s="92"/>
      <c r="G7" s="92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AL7" s="81"/>
      <c r="AO7" s="81"/>
      <c r="AR7" s="81"/>
    </row>
    <row r="8" spans="1:54" s="82" customFormat="1" ht="22.5" customHeight="1" x14ac:dyDescent="0.4">
      <c r="A8" s="81"/>
      <c r="B8" s="92"/>
      <c r="C8" s="92" t="s">
        <v>184</v>
      </c>
      <c r="D8" s="92"/>
      <c r="E8" s="92"/>
      <c r="F8" s="92"/>
      <c r="G8" s="92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AL8" s="81"/>
      <c r="AO8" s="81"/>
      <c r="AR8" s="81"/>
    </row>
    <row r="9" spans="1:54" s="82" customFormat="1" ht="22.5" customHeight="1" x14ac:dyDescent="0.4">
      <c r="A9" s="81"/>
      <c r="B9" s="92"/>
      <c r="C9" s="92" t="s">
        <v>210</v>
      </c>
      <c r="D9" s="92"/>
      <c r="E9" s="92"/>
      <c r="F9" s="92"/>
      <c r="G9" s="92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AL9" s="81"/>
      <c r="AO9" s="81"/>
      <c r="AR9" s="81"/>
    </row>
    <row r="10" spans="1:54" s="82" customFormat="1" ht="22.5" customHeight="1" x14ac:dyDescent="0.4">
      <c r="A10" s="81"/>
      <c r="B10" s="92"/>
      <c r="C10" s="92" t="s">
        <v>204</v>
      </c>
      <c r="D10" s="92"/>
      <c r="E10" s="92"/>
      <c r="F10" s="92"/>
      <c r="G10" s="92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AL10" s="81"/>
      <c r="AO10" s="81"/>
      <c r="AR10" s="81"/>
    </row>
    <row r="11" spans="1:54" s="82" customFormat="1" ht="22.5" customHeight="1" x14ac:dyDescent="0.4">
      <c r="A11" s="81"/>
      <c r="B11" s="92"/>
      <c r="C11" s="92" t="s">
        <v>196</v>
      </c>
      <c r="D11" s="92"/>
      <c r="E11" s="92"/>
      <c r="F11" s="92"/>
      <c r="G11" s="92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AL11" s="81"/>
      <c r="AO11" s="81"/>
      <c r="AR11" s="81"/>
    </row>
    <row r="12" spans="1:54" s="82" customFormat="1" ht="22.5" customHeight="1" x14ac:dyDescent="0.4">
      <c r="A12" s="81"/>
      <c r="B12" s="92"/>
      <c r="C12" s="92" t="s">
        <v>205</v>
      </c>
      <c r="D12" s="92"/>
      <c r="E12" s="92"/>
      <c r="F12" s="92"/>
      <c r="G12" s="92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AL12" s="81"/>
      <c r="AO12" s="81"/>
      <c r="AR12" s="81"/>
    </row>
    <row r="13" spans="1:54" s="82" customFormat="1" ht="22.5" customHeight="1" x14ac:dyDescent="0.4">
      <c r="A13" s="81"/>
      <c r="B13" s="92"/>
      <c r="C13" s="92" t="s">
        <v>219</v>
      </c>
      <c r="D13" s="92"/>
      <c r="E13" s="92"/>
      <c r="F13" s="92"/>
      <c r="G13" s="92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AL13" s="81"/>
      <c r="AO13" s="81"/>
      <c r="AR13" s="81"/>
    </row>
    <row r="14" spans="1:54" s="82" customFormat="1" ht="22.5" customHeight="1" x14ac:dyDescent="0.4">
      <c r="A14" s="81"/>
      <c r="B14" s="92"/>
      <c r="D14" s="92"/>
      <c r="E14" s="92"/>
      <c r="F14" s="92"/>
      <c r="G14" s="92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AL14" s="81"/>
      <c r="AO14" s="81"/>
      <c r="AR14" s="81"/>
    </row>
    <row r="15" spans="1:54" s="82" customFormat="1" ht="22.5" customHeight="1" x14ac:dyDescent="0.4">
      <c r="A15" s="81"/>
      <c r="B15" s="92" t="s">
        <v>163</v>
      </c>
      <c r="C15" s="92" t="s">
        <v>161</v>
      </c>
      <c r="D15" s="92"/>
      <c r="E15" s="92"/>
      <c r="F15" s="92"/>
      <c r="G15" s="92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AL15" s="81"/>
      <c r="AO15" s="81"/>
      <c r="AR15" s="81"/>
    </row>
    <row r="16" spans="1:54" s="82" customFormat="1" ht="10.5" customHeight="1" x14ac:dyDescent="0.4">
      <c r="A16" s="81"/>
      <c r="B16" s="92"/>
      <c r="C16" s="92"/>
      <c r="D16" s="92"/>
      <c r="E16" s="92"/>
      <c r="F16" s="92"/>
      <c r="G16" s="92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AL16" s="81"/>
      <c r="AO16" s="81"/>
      <c r="AR16" s="81"/>
    </row>
    <row r="17" spans="1:44" s="82" customFormat="1" ht="22.5" customHeight="1" x14ac:dyDescent="0.4">
      <c r="A17" s="81"/>
      <c r="B17" s="92"/>
      <c r="C17" s="92" t="s">
        <v>209</v>
      </c>
      <c r="D17" s="92"/>
      <c r="E17" s="92"/>
      <c r="F17" s="92"/>
      <c r="G17" s="92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AL17" s="81"/>
      <c r="AO17" s="81"/>
      <c r="AR17" s="81"/>
    </row>
    <row r="18" spans="1:44" s="82" customFormat="1" ht="22.5" customHeight="1" x14ac:dyDescent="0.4">
      <c r="A18" s="81"/>
      <c r="B18" s="92"/>
      <c r="C18" s="92"/>
      <c r="D18" s="92"/>
      <c r="E18" s="92"/>
      <c r="F18" s="92"/>
      <c r="G18" s="92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AL18" s="81"/>
      <c r="AO18" s="81"/>
      <c r="AR18" s="81"/>
    </row>
    <row r="19" spans="1:44" s="82" customFormat="1" ht="24.75" customHeight="1" x14ac:dyDescent="0.4">
      <c r="A19" s="81"/>
      <c r="C19" s="92" t="s">
        <v>211</v>
      </c>
      <c r="AL19" s="81"/>
      <c r="AO19" s="81"/>
      <c r="AR19" s="81"/>
    </row>
    <row r="20" spans="1:44" s="82" customFormat="1" ht="15.95" customHeight="1" x14ac:dyDescent="0.4">
      <c r="A20" s="81"/>
      <c r="C20" s="92"/>
      <c r="AL20" s="81"/>
      <c r="AO20" s="81"/>
      <c r="AR20" s="81"/>
    </row>
    <row r="21" spans="1:44" s="82" customFormat="1" ht="15.95" customHeight="1" x14ac:dyDescent="0.4">
      <c r="A21" s="81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L21" s="81"/>
      <c r="AO21" s="81"/>
      <c r="AR21" s="81"/>
    </row>
    <row r="22" spans="1:44" s="82" customFormat="1" ht="15.95" customHeight="1" x14ac:dyDescent="0.4">
      <c r="A22" s="81"/>
      <c r="AL22" s="81"/>
      <c r="AO22" s="81"/>
      <c r="AR22" s="81"/>
    </row>
    <row r="23" spans="1:44" s="77" customFormat="1" ht="22.5" customHeight="1" x14ac:dyDescent="0.4">
      <c r="A23" s="83">
        <v>2</v>
      </c>
      <c r="C23" s="100" t="s">
        <v>213</v>
      </c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L23" s="84"/>
      <c r="AO23" s="84"/>
      <c r="AR23" s="84"/>
    </row>
    <row r="24" spans="1:44" s="82" customFormat="1" ht="22.5" customHeight="1" x14ac:dyDescent="0.4">
      <c r="A24" s="81"/>
      <c r="AL24" s="81"/>
      <c r="AO24" s="81"/>
      <c r="AR24" s="81"/>
    </row>
    <row r="25" spans="1:44" s="82" customFormat="1" ht="22.5" customHeight="1" x14ac:dyDescent="0.4">
      <c r="A25" s="81"/>
      <c r="C25" s="92" t="s">
        <v>214</v>
      </c>
      <c r="D25" s="92"/>
      <c r="E25" s="90"/>
      <c r="AL25" s="81"/>
      <c r="AO25" s="81"/>
      <c r="AR25" s="81"/>
    </row>
    <row r="26" spans="1:44" s="82" customFormat="1" ht="22.5" customHeight="1" x14ac:dyDescent="0.4">
      <c r="A26" s="81"/>
      <c r="C26" s="92" t="s">
        <v>181</v>
      </c>
      <c r="D26" s="92"/>
      <c r="E26" s="90"/>
      <c r="AL26" s="81"/>
      <c r="AO26" s="81"/>
      <c r="AR26" s="81"/>
    </row>
    <row r="27" spans="1:44" s="82" customFormat="1" ht="10.5" customHeight="1" x14ac:dyDescent="0.4">
      <c r="A27" s="81"/>
      <c r="AL27" s="81"/>
      <c r="AO27" s="81"/>
      <c r="AR27" s="81"/>
    </row>
    <row r="28" spans="1:44" s="82" customFormat="1" ht="10.5" customHeight="1" x14ac:dyDescent="0.4">
      <c r="A28" s="81"/>
      <c r="AL28" s="81"/>
      <c r="AO28" s="81"/>
      <c r="AR28" s="81"/>
    </row>
    <row r="29" spans="1:44" s="82" customFormat="1" ht="10.5" customHeight="1" x14ac:dyDescent="0.4">
      <c r="A29" s="81"/>
      <c r="AL29" s="81"/>
      <c r="AO29" s="81"/>
      <c r="AR29" s="81"/>
    </row>
    <row r="30" spans="1:44" s="82" customFormat="1" ht="22.5" customHeight="1" x14ac:dyDescent="0.4">
      <c r="A30" s="83">
        <v>3</v>
      </c>
      <c r="B30" s="77"/>
      <c r="C30" s="100" t="s">
        <v>164</v>
      </c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L30" s="81"/>
      <c r="AO30" s="81"/>
      <c r="AR30" s="81"/>
    </row>
    <row r="31" spans="1:44" s="82" customFormat="1" ht="22.5" customHeight="1" x14ac:dyDescent="0.4">
      <c r="A31" s="81"/>
      <c r="AL31" s="81"/>
      <c r="AO31" s="81"/>
      <c r="AR31" s="81"/>
    </row>
    <row r="32" spans="1:44" s="82" customFormat="1" ht="22.5" customHeight="1" x14ac:dyDescent="0.4">
      <c r="A32" s="81"/>
      <c r="C32" s="92" t="s">
        <v>165</v>
      </c>
      <c r="D32" s="92"/>
      <c r="E32" s="92"/>
      <c r="F32" s="92"/>
      <c r="G32" s="92"/>
      <c r="AL32" s="81"/>
      <c r="AO32" s="81"/>
      <c r="AR32" s="81"/>
    </row>
    <row r="33" spans="1:44" s="82" customFormat="1" ht="22.5" customHeight="1" x14ac:dyDescent="0.4">
      <c r="A33" s="81"/>
      <c r="C33" s="92" t="s">
        <v>175</v>
      </c>
      <c r="D33" s="92"/>
      <c r="E33" s="92"/>
      <c r="F33" s="92"/>
      <c r="G33" s="92"/>
      <c r="AL33" s="81"/>
      <c r="AO33" s="81"/>
      <c r="AR33" s="81"/>
    </row>
    <row r="34" spans="1:44" s="82" customFormat="1" ht="10.5" customHeight="1" x14ac:dyDescent="0.4">
      <c r="A34" s="81"/>
      <c r="AL34" s="81"/>
      <c r="AO34" s="81"/>
      <c r="AR34" s="81"/>
    </row>
    <row r="35" spans="1:44" s="82" customFormat="1" ht="10.5" customHeight="1" x14ac:dyDescent="0.4">
      <c r="A35" s="81"/>
      <c r="AL35" s="81"/>
      <c r="AO35" s="81"/>
      <c r="AR35" s="81"/>
    </row>
    <row r="36" spans="1:44" s="82" customFormat="1" ht="10.5" customHeight="1" x14ac:dyDescent="0.4">
      <c r="A36" s="81"/>
      <c r="AL36" s="81"/>
      <c r="AO36" s="81"/>
      <c r="AR36" s="81"/>
    </row>
    <row r="37" spans="1:44" s="77" customFormat="1" ht="22.5" customHeight="1" x14ac:dyDescent="0.4">
      <c r="A37" s="83">
        <v>4</v>
      </c>
      <c r="C37" s="100" t="s">
        <v>215</v>
      </c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L37" s="84"/>
      <c r="AO37" s="84"/>
      <c r="AR37" s="84"/>
    </row>
    <row r="38" spans="1:44" s="82" customFormat="1" ht="22.5" customHeight="1" x14ac:dyDescent="0.4">
      <c r="A38" s="81"/>
      <c r="AL38" s="81"/>
      <c r="AO38" s="81"/>
      <c r="AR38" s="81"/>
    </row>
    <row r="39" spans="1:44" s="82" customFormat="1" ht="22.5" customHeight="1" x14ac:dyDescent="0.4">
      <c r="A39" s="81"/>
      <c r="C39" s="92" t="s">
        <v>216</v>
      </c>
      <c r="D39" s="91"/>
      <c r="E39" s="91"/>
      <c r="AL39" s="81"/>
      <c r="AO39" s="81"/>
      <c r="AR39" s="81"/>
    </row>
    <row r="40" spans="1:44" s="82" customFormat="1" ht="22.5" customHeight="1" x14ac:dyDescent="0.4">
      <c r="A40" s="81"/>
      <c r="C40" s="92"/>
      <c r="D40" s="91"/>
      <c r="E40" s="92" t="s">
        <v>218</v>
      </c>
      <c r="AL40" s="81"/>
      <c r="AO40" s="81"/>
      <c r="AR40" s="81"/>
    </row>
    <row r="41" spans="1:44" s="82" customFormat="1" ht="22.5" customHeight="1" x14ac:dyDescent="0.4">
      <c r="A41" s="81"/>
      <c r="C41" s="92"/>
      <c r="D41" s="91"/>
      <c r="E41" s="99" t="s">
        <v>217</v>
      </c>
      <c r="AL41" s="81"/>
      <c r="AO41" s="81"/>
      <c r="AR41" s="81"/>
    </row>
    <row r="42" spans="1:44" s="82" customFormat="1" ht="10.5" customHeight="1" x14ac:dyDescent="0.4">
      <c r="A42" s="81"/>
      <c r="C42" s="92"/>
      <c r="D42" s="91"/>
      <c r="AL42" s="81"/>
      <c r="AO42" s="81"/>
      <c r="AR42" s="81"/>
    </row>
    <row r="43" spans="1:44" s="82" customFormat="1" ht="10.5" customHeight="1" x14ac:dyDescent="0.4">
      <c r="A43" s="81"/>
      <c r="AL43" s="81"/>
      <c r="AO43" s="81"/>
      <c r="AR43" s="81"/>
    </row>
    <row r="44" spans="1:44" s="82" customFormat="1" ht="10.5" customHeight="1" x14ac:dyDescent="0.4">
      <c r="A44" s="81"/>
      <c r="AL44" s="81"/>
      <c r="AO44" s="81"/>
      <c r="AR44" s="81"/>
    </row>
    <row r="45" spans="1:44" ht="30" customHeight="1" x14ac:dyDescent="0.4">
      <c r="B45" t="s">
        <v>176</v>
      </c>
      <c r="C45" s="45" t="s">
        <v>207</v>
      </c>
    </row>
    <row r="46" spans="1:44" ht="30" customHeight="1" x14ac:dyDescent="0.4">
      <c r="C46" s="45" t="s">
        <v>187</v>
      </c>
    </row>
    <row r="47" spans="1:44" ht="30" customHeight="1" x14ac:dyDescent="0.4">
      <c r="C47" s="45" t="s">
        <v>206</v>
      </c>
    </row>
    <row r="48" spans="1:44" ht="11.25" customHeight="1" x14ac:dyDescent="0.4">
      <c r="C48" s="45"/>
    </row>
    <row r="49" spans="1:28" ht="11.25" customHeight="1" x14ac:dyDescent="0.4"/>
    <row r="50" spans="1:28" ht="13.5" customHeight="1" x14ac:dyDescent="0.4"/>
    <row r="51" spans="1:28" ht="13.5" customHeight="1" x14ac:dyDescent="0.4"/>
    <row r="52" spans="1:28" ht="21" x14ac:dyDescent="0.4">
      <c r="A52" s="83">
        <v>5</v>
      </c>
      <c r="B52" s="77"/>
      <c r="C52" s="100" t="s">
        <v>177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</row>
    <row r="54" spans="1:28" ht="19.5" x14ac:dyDescent="0.4">
      <c r="B54" s="92" t="s">
        <v>162</v>
      </c>
      <c r="C54" t="s">
        <v>178</v>
      </c>
    </row>
    <row r="56" spans="1:28" ht="19.5" x14ac:dyDescent="0.4">
      <c r="B56" s="92" t="s">
        <v>163</v>
      </c>
      <c r="C56" t="s">
        <v>179</v>
      </c>
    </row>
    <row r="58" spans="1:28" x14ac:dyDescent="0.4">
      <c r="A58" t="s">
        <v>129</v>
      </c>
    </row>
    <row r="60" spans="1:28" x14ac:dyDescent="0.4">
      <c r="A60" t="s">
        <v>139</v>
      </c>
      <c r="B60" t="s">
        <v>135</v>
      </c>
      <c r="C60" s="23" t="s">
        <v>156</v>
      </c>
      <c r="D60" t="s">
        <v>136</v>
      </c>
      <c r="E60" t="s">
        <v>130</v>
      </c>
    </row>
    <row r="61" spans="1:28" x14ac:dyDescent="0.4">
      <c r="C61" s="23"/>
    </row>
    <row r="62" spans="1:28" x14ac:dyDescent="0.4">
      <c r="A62" t="s">
        <v>157</v>
      </c>
    </row>
    <row r="63" spans="1:28" x14ac:dyDescent="0.4">
      <c r="B63" t="s">
        <v>64</v>
      </c>
      <c r="C63" s="23" t="s">
        <v>198</v>
      </c>
      <c r="D63" t="s">
        <v>145</v>
      </c>
      <c r="E63" t="s">
        <v>201</v>
      </c>
    </row>
    <row r="64" spans="1:28" x14ac:dyDescent="0.4">
      <c r="B64" t="s">
        <v>143</v>
      </c>
      <c r="C64" s="23" t="s">
        <v>147</v>
      </c>
      <c r="D64" t="s">
        <v>144</v>
      </c>
      <c r="E64" t="s">
        <v>146</v>
      </c>
    </row>
    <row r="65" spans="1:29" x14ac:dyDescent="0.4">
      <c r="B65" t="s">
        <v>134</v>
      </c>
      <c r="C65" s="23" t="s">
        <v>199</v>
      </c>
      <c r="D65" t="s">
        <v>154</v>
      </c>
      <c r="E65" t="s">
        <v>155</v>
      </c>
    </row>
    <row r="66" spans="1:29" x14ac:dyDescent="0.4">
      <c r="B66" t="s">
        <v>133</v>
      </c>
      <c r="C66" s="23" t="s">
        <v>200</v>
      </c>
      <c r="D66" t="s">
        <v>137</v>
      </c>
      <c r="E66" t="s">
        <v>131</v>
      </c>
    </row>
    <row r="67" spans="1:29" x14ac:dyDescent="0.4">
      <c r="B67" t="s">
        <v>132</v>
      </c>
      <c r="C67" s="23" t="s">
        <v>202</v>
      </c>
      <c r="D67" t="s">
        <v>138</v>
      </c>
      <c r="E67" t="s">
        <v>203</v>
      </c>
    </row>
    <row r="71" spans="1:29" ht="21" x14ac:dyDescent="0.4">
      <c r="A71" s="93" t="s">
        <v>183</v>
      </c>
      <c r="B71" s="77"/>
      <c r="C71" s="100" t="s">
        <v>182</v>
      </c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29" ht="21" x14ac:dyDescent="0.4">
      <c r="A72" s="84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</row>
    <row r="73" spans="1:29" ht="21" x14ac:dyDescent="0.4">
      <c r="A73" s="84"/>
      <c r="B73" s="77"/>
      <c r="C73" s="92" t="s">
        <v>189</v>
      </c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</row>
    <row r="74" spans="1:29" ht="21.75" customHeight="1" x14ac:dyDescent="0.4"/>
    <row r="75" spans="1:29" ht="24" customHeight="1" x14ac:dyDescent="0.4">
      <c r="C75" t="s">
        <v>208</v>
      </c>
    </row>
    <row r="76" spans="1:29" ht="24" customHeight="1" x14ac:dyDescent="0.4">
      <c r="C76" t="s">
        <v>188</v>
      </c>
    </row>
    <row r="77" spans="1:29" ht="32.25" customHeight="1" x14ac:dyDescent="0.4"/>
    <row r="78" spans="1:29" ht="42.75" customHeight="1" x14ac:dyDescent="0.4">
      <c r="F78" s="77" t="s">
        <v>180</v>
      </c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</row>
  </sheetData>
  <mergeCells count="8">
    <mergeCell ref="C30:AB30"/>
    <mergeCell ref="C52:AB52"/>
    <mergeCell ref="C71:AB71"/>
    <mergeCell ref="AL2:BB2"/>
    <mergeCell ref="C4:AB4"/>
    <mergeCell ref="C21:AA21"/>
    <mergeCell ref="C23:AB23"/>
    <mergeCell ref="C37:AB37"/>
  </mergeCells>
  <phoneticPr fontId="1"/>
  <hyperlinks>
    <hyperlink ref="C65" r:id="rId1" xr:uid="{00000000-0004-0000-0000-000000000000}"/>
    <hyperlink ref="C66" r:id="rId2" xr:uid="{00000000-0004-0000-0000-000001000000}"/>
    <hyperlink ref="C67" r:id="rId3" xr:uid="{00000000-0004-0000-0000-000002000000}"/>
    <hyperlink ref="C60" r:id="rId4" xr:uid="{00000000-0004-0000-0000-000003000000}"/>
    <hyperlink ref="C63" r:id="rId5" xr:uid="{00000000-0004-0000-0000-000004000000}"/>
    <hyperlink ref="C64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workbookViewId="0">
      <selection activeCell="M26" sqref="M26"/>
    </sheetView>
  </sheetViews>
  <sheetFormatPr defaultColWidth="8.75" defaultRowHeight="18.75" x14ac:dyDescent="0.4"/>
  <cols>
    <col min="1" max="1" width="4.75" style="45" bestFit="1" customWidth="1"/>
    <col min="2" max="2" width="10" style="45" customWidth="1"/>
    <col min="3" max="3" width="12.25" style="45" customWidth="1"/>
    <col min="4" max="4" width="15.25" style="45" bestFit="1" customWidth="1"/>
    <col min="5" max="5" width="16" style="45" customWidth="1"/>
    <col min="6" max="6" width="4.75" style="45" customWidth="1"/>
    <col min="7" max="7" width="10.25" style="45" customWidth="1"/>
    <col min="8" max="8" width="6.75" style="46" customWidth="1"/>
    <col min="9" max="9" width="4.5" style="45" bestFit="1" customWidth="1"/>
    <col min="10" max="10" width="6.25" style="45" customWidth="1"/>
    <col min="11" max="11" width="12.625" style="45" customWidth="1"/>
    <col min="12" max="12" width="4.75" style="45" customWidth="1"/>
    <col min="13" max="13" width="7.25" style="45" bestFit="1" customWidth="1"/>
    <col min="14" max="14" width="8.25" style="45" customWidth="1"/>
    <col min="15" max="17" width="13.5" style="45" customWidth="1"/>
    <col min="18" max="20" width="7" style="45" customWidth="1"/>
    <col min="21" max="22" width="13.5" style="45" customWidth="1"/>
    <col min="23" max="24" width="11.375" style="45" bestFit="1" customWidth="1"/>
    <col min="25" max="26" width="13.25" style="45" customWidth="1"/>
    <col min="27" max="16384" width="8.75" style="45"/>
  </cols>
  <sheetData>
    <row r="1" spans="1:20" ht="24" x14ac:dyDescent="0.4">
      <c r="A1" s="3" t="s">
        <v>57</v>
      </c>
    </row>
    <row r="2" spans="1:20" ht="19.5" x14ac:dyDescent="0.4">
      <c r="A2" s="1" t="s">
        <v>55</v>
      </c>
    </row>
    <row r="3" spans="1:20" ht="28.9" customHeight="1" x14ac:dyDescent="0.4">
      <c r="A3" s="107" t="s">
        <v>37</v>
      </c>
      <c r="B3" s="107"/>
      <c r="C3" s="109" t="s">
        <v>166</v>
      </c>
      <c r="D3" s="109"/>
      <c r="E3" s="47" t="s">
        <v>38</v>
      </c>
      <c r="F3" s="110"/>
      <c r="G3" s="110"/>
      <c r="H3" s="107" t="s">
        <v>39</v>
      </c>
      <c r="I3" s="107"/>
      <c r="J3" s="107"/>
      <c r="K3" s="108"/>
      <c r="L3" s="108"/>
      <c r="M3" s="108"/>
      <c r="R3" s="48" t="s">
        <v>51</v>
      </c>
      <c r="S3" s="48" t="s">
        <v>49</v>
      </c>
      <c r="T3" s="38" t="s">
        <v>191</v>
      </c>
    </row>
    <row r="4" spans="1:20" ht="28.9" customHeight="1" x14ac:dyDescent="0.4">
      <c r="A4" s="111" t="s">
        <v>42</v>
      </c>
      <c r="B4" s="112"/>
      <c r="C4" s="103"/>
      <c r="D4" s="104"/>
      <c r="E4" s="104"/>
      <c r="F4" s="105"/>
      <c r="G4" s="47" t="s">
        <v>43</v>
      </c>
      <c r="H4" s="17"/>
      <c r="I4" s="106"/>
      <c r="J4" s="106"/>
      <c r="K4" s="49" t="s">
        <v>45</v>
      </c>
      <c r="R4" s="48"/>
      <c r="S4" s="48" t="s">
        <v>50</v>
      </c>
      <c r="T4" s="38" t="s">
        <v>192</v>
      </c>
    </row>
    <row r="5" spans="1:20" ht="28.9" customHeight="1" x14ac:dyDescent="0.4">
      <c r="A5" s="107" t="s">
        <v>44</v>
      </c>
      <c r="B5" s="107"/>
      <c r="C5" s="2"/>
      <c r="D5" s="2"/>
      <c r="E5" s="2"/>
      <c r="F5" s="47" t="s">
        <v>120</v>
      </c>
      <c r="G5" s="50"/>
      <c r="H5" s="107" t="s">
        <v>98</v>
      </c>
      <c r="I5" s="107"/>
      <c r="J5" s="107"/>
      <c r="K5" s="50"/>
      <c r="T5" s="45" t="s">
        <v>172</v>
      </c>
    </row>
    <row r="6" spans="1:20" ht="28.9" customHeight="1" x14ac:dyDescent="0.4">
      <c r="A6" s="107" t="s">
        <v>46</v>
      </c>
      <c r="B6" s="107"/>
      <c r="C6" s="110"/>
      <c r="D6" s="110"/>
      <c r="E6" s="47" t="s">
        <v>47</v>
      </c>
      <c r="F6" s="110"/>
      <c r="G6" s="110"/>
      <c r="H6" s="115"/>
      <c r="I6" s="45" t="s">
        <v>48</v>
      </c>
      <c r="T6" s="45" t="s">
        <v>173</v>
      </c>
    </row>
    <row r="7" spans="1:20" ht="16.899999999999999" customHeight="1" x14ac:dyDescent="0.4">
      <c r="A7" s="46"/>
      <c r="B7" s="46"/>
      <c r="C7" s="46"/>
      <c r="D7" s="46"/>
      <c r="T7" s="45" t="s">
        <v>61</v>
      </c>
    </row>
    <row r="8" spans="1:20" ht="24" x14ac:dyDescent="0.4">
      <c r="A8" s="3" t="s">
        <v>56</v>
      </c>
      <c r="T8" s="48" t="s">
        <v>174</v>
      </c>
    </row>
    <row r="9" spans="1:20" ht="19.5" x14ac:dyDescent="0.4">
      <c r="A9" s="1" t="s">
        <v>58</v>
      </c>
    </row>
    <row r="10" spans="1:20" ht="19.5" x14ac:dyDescent="0.4">
      <c r="A10" s="1"/>
      <c r="B10" s="1" t="s">
        <v>76</v>
      </c>
    </row>
    <row r="11" spans="1:20" ht="37.5" x14ac:dyDescent="0.4">
      <c r="A11" s="116" t="s">
        <v>25</v>
      </c>
      <c r="B11" s="118" t="s">
        <v>26</v>
      </c>
      <c r="C11" s="119" t="s">
        <v>151</v>
      </c>
      <c r="D11" s="116" t="s">
        <v>152</v>
      </c>
      <c r="E11" s="51" t="s">
        <v>27</v>
      </c>
      <c r="F11" s="122" t="s">
        <v>28</v>
      </c>
      <c r="G11" s="52" t="s">
        <v>153</v>
      </c>
      <c r="H11" s="53" t="s">
        <v>29</v>
      </c>
      <c r="I11" s="113" t="s">
        <v>30</v>
      </c>
      <c r="J11" s="95" t="s">
        <v>31</v>
      </c>
    </row>
    <row r="12" spans="1:20" x14ac:dyDescent="0.35">
      <c r="A12" s="117"/>
      <c r="B12" s="118"/>
      <c r="C12" s="120"/>
      <c r="D12" s="121"/>
      <c r="E12" s="54" t="s">
        <v>32</v>
      </c>
      <c r="F12" s="117"/>
      <c r="G12" s="55" t="s">
        <v>33</v>
      </c>
      <c r="H12" s="56" t="s">
        <v>34</v>
      </c>
      <c r="I12" s="114"/>
      <c r="J12" s="96" t="s">
        <v>35</v>
      </c>
    </row>
    <row r="13" spans="1:20" x14ac:dyDescent="0.35">
      <c r="A13" s="57">
        <v>1</v>
      </c>
      <c r="B13" s="58"/>
      <c r="C13" s="58"/>
      <c r="D13" s="58"/>
      <c r="E13" s="58"/>
      <c r="F13" s="58"/>
      <c r="G13" s="70"/>
      <c r="H13" s="59"/>
      <c r="I13" s="58"/>
      <c r="J13" s="97"/>
    </row>
    <row r="14" spans="1:20" x14ac:dyDescent="0.35">
      <c r="A14" s="57">
        <v>2</v>
      </c>
      <c r="B14" s="58"/>
      <c r="C14" s="58"/>
      <c r="D14" s="58"/>
      <c r="E14" s="58"/>
      <c r="F14" s="58"/>
      <c r="G14" s="70"/>
      <c r="H14" s="59"/>
      <c r="I14" s="58"/>
      <c r="J14" s="97"/>
    </row>
    <row r="15" spans="1:20" x14ac:dyDescent="0.35">
      <c r="A15" s="57">
        <v>3</v>
      </c>
      <c r="B15" s="58"/>
      <c r="C15" s="58"/>
      <c r="D15" s="58"/>
      <c r="E15" s="58"/>
      <c r="F15" s="58"/>
      <c r="G15" s="70"/>
      <c r="H15" s="59"/>
      <c r="I15" s="58"/>
      <c r="J15" s="97"/>
    </row>
    <row r="16" spans="1:20" x14ac:dyDescent="0.35">
      <c r="A16" s="57">
        <v>4</v>
      </c>
      <c r="B16" s="60"/>
      <c r="C16" s="60"/>
      <c r="D16" s="60"/>
      <c r="E16" s="60"/>
      <c r="F16" s="60"/>
      <c r="G16" s="71"/>
      <c r="H16" s="55"/>
      <c r="I16" s="60"/>
      <c r="J16" s="97"/>
    </row>
    <row r="17" spans="1:10" x14ac:dyDescent="0.35">
      <c r="A17" s="57">
        <v>5</v>
      </c>
      <c r="B17" s="60"/>
      <c r="C17" s="60"/>
      <c r="D17" s="60"/>
      <c r="E17" s="60"/>
      <c r="F17" s="60"/>
      <c r="G17" s="71"/>
      <c r="H17" s="55"/>
      <c r="I17" s="60"/>
      <c r="J17" s="97"/>
    </row>
    <row r="18" spans="1:10" x14ac:dyDescent="0.35">
      <c r="A18" s="57">
        <v>6</v>
      </c>
      <c r="B18" s="60"/>
      <c r="C18" s="60"/>
      <c r="D18" s="60"/>
      <c r="E18" s="60"/>
      <c r="F18" s="60"/>
      <c r="G18" s="71"/>
      <c r="H18" s="55"/>
      <c r="I18" s="60"/>
      <c r="J18" s="97"/>
    </row>
    <row r="19" spans="1:10" x14ac:dyDescent="0.35">
      <c r="A19" s="57">
        <v>7</v>
      </c>
      <c r="B19" s="60"/>
      <c r="C19" s="60"/>
      <c r="D19" s="60"/>
      <c r="E19" s="60"/>
      <c r="F19" s="60"/>
      <c r="G19" s="71"/>
      <c r="H19" s="55"/>
      <c r="I19" s="60"/>
      <c r="J19" s="97"/>
    </row>
    <row r="20" spans="1:10" x14ac:dyDescent="0.35">
      <c r="A20" s="57">
        <v>8</v>
      </c>
      <c r="B20" s="60"/>
      <c r="C20" s="60"/>
      <c r="D20" s="60"/>
      <c r="E20" s="60"/>
      <c r="F20" s="60"/>
      <c r="G20" s="71"/>
      <c r="H20" s="55"/>
      <c r="I20" s="60"/>
      <c r="J20" s="97"/>
    </row>
    <row r="21" spans="1:10" x14ac:dyDescent="0.35">
      <c r="A21" s="57">
        <v>9</v>
      </c>
      <c r="B21" s="60"/>
      <c r="C21" s="60"/>
      <c r="D21" s="60"/>
      <c r="E21" s="60"/>
      <c r="F21" s="60"/>
      <c r="G21" s="71"/>
      <c r="H21" s="55"/>
      <c r="I21" s="60"/>
      <c r="J21" s="97"/>
    </row>
    <row r="22" spans="1:10" x14ac:dyDescent="0.35">
      <c r="A22" s="57">
        <v>10</v>
      </c>
      <c r="B22" s="60"/>
      <c r="C22" s="60"/>
      <c r="D22" s="60"/>
      <c r="E22" s="60"/>
      <c r="F22" s="60"/>
      <c r="G22" s="71"/>
      <c r="H22" s="55"/>
      <c r="I22" s="60"/>
      <c r="J22" s="97"/>
    </row>
    <row r="23" spans="1:10" x14ac:dyDescent="0.35">
      <c r="A23" s="57">
        <v>11</v>
      </c>
      <c r="B23" s="60"/>
      <c r="C23" s="60"/>
      <c r="D23" s="60"/>
      <c r="E23" s="60"/>
      <c r="F23" s="60"/>
      <c r="G23" s="71"/>
      <c r="H23" s="55"/>
      <c r="I23" s="60"/>
      <c r="J23" s="97"/>
    </row>
    <row r="24" spans="1:10" x14ac:dyDescent="0.35">
      <c r="A24" s="57">
        <v>12</v>
      </c>
      <c r="B24" s="60"/>
      <c r="C24" s="60"/>
      <c r="D24" s="60"/>
      <c r="E24" s="60"/>
      <c r="F24" s="60"/>
      <c r="G24" s="60"/>
      <c r="H24" s="55"/>
      <c r="I24" s="60"/>
      <c r="J24" s="97"/>
    </row>
    <row r="25" spans="1:10" x14ac:dyDescent="0.35">
      <c r="A25" s="57">
        <v>13</v>
      </c>
      <c r="B25" s="60"/>
      <c r="C25" s="60"/>
      <c r="D25" s="60"/>
      <c r="E25" s="60"/>
      <c r="F25" s="60"/>
      <c r="G25" s="60"/>
      <c r="H25" s="55"/>
      <c r="I25" s="60"/>
      <c r="J25" s="97"/>
    </row>
    <row r="26" spans="1:10" x14ac:dyDescent="0.4">
      <c r="A26" s="57">
        <v>14</v>
      </c>
      <c r="B26" s="61"/>
      <c r="C26" s="62"/>
      <c r="D26" s="63"/>
      <c r="E26" s="62"/>
      <c r="F26" s="64"/>
      <c r="G26" s="65"/>
      <c r="H26" s="66"/>
      <c r="I26" s="65"/>
      <c r="J26" s="98"/>
    </row>
    <row r="27" spans="1:10" x14ac:dyDescent="0.4">
      <c r="A27" s="57">
        <v>15</v>
      </c>
      <c r="B27" s="61"/>
      <c r="C27" s="62"/>
      <c r="D27" s="63"/>
      <c r="E27" s="62"/>
      <c r="F27" s="64"/>
      <c r="G27" s="65"/>
      <c r="H27" s="66"/>
      <c r="I27" s="65"/>
      <c r="J27" s="98"/>
    </row>
    <row r="28" spans="1:10" x14ac:dyDescent="0.4">
      <c r="A28" s="57">
        <v>16</v>
      </c>
      <c r="B28" s="61"/>
      <c r="C28" s="62"/>
      <c r="D28" s="63"/>
      <c r="E28" s="62"/>
      <c r="F28" s="64"/>
      <c r="G28" s="65"/>
      <c r="H28" s="66"/>
      <c r="I28" s="65"/>
      <c r="J28" s="98"/>
    </row>
    <row r="29" spans="1:10" x14ac:dyDescent="0.4">
      <c r="A29" s="57">
        <v>17</v>
      </c>
      <c r="B29" s="61"/>
      <c r="C29" s="62"/>
      <c r="D29" s="63"/>
      <c r="E29" s="62"/>
      <c r="F29" s="64"/>
      <c r="G29" s="65"/>
      <c r="H29" s="66"/>
      <c r="I29" s="65"/>
      <c r="J29" s="98"/>
    </row>
    <row r="30" spans="1:10" x14ac:dyDescent="0.4">
      <c r="A30" s="57">
        <v>18</v>
      </c>
      <c r="B30" s="61"/>
      <c r="C30" s="62"/>
      <c r="D30" s="63"/>
      <c r="E30" s="62"/>
      <c r="F30" s="64"/>
      <c r="G30" s="65"/>
      <c r="H30" s="66"/>
      <c r="I30" s="65"/>
      <c r="J30" s="98"/>
    </row>
    <row r="31" spans="1:10" x14ac:dyDescent="0.4">
      <c r="A31" s="57">
        <v>19</v>
      </c>
      <c r="B31" s="61"/>
      <c r="C31" s="67"/>
      <c r="D31" s="63"/>
      <c r="E31" s="62"/>
      <c r="F31" s="64"/>
      <c r="G31" s="65"/>
      <c r="H31" s="66"/>
      <c r="I31" s="65"/>
      <c r="J31" s="98"/>
    </row>
    <row r="32" spans="1:10" x14ac:dyDescent="0.4">
      <c r="A32" s="57">
        <v>20</v>
      </c>
      <c r="B32" s="61"/>
      <c r="C32" s="62"/>
      <c r="D32" s="63"/>
      <c r="E32" s="62"/>
      <c r="F32" s="64"/>
      <c r="G32" s="65"/>
      <c r="H32" s="66"/>
      <c r="I32" s="65"/>
      <c r="J32" s="98"/>
    </row>
    <row r="33" spans="1:10" x14ac:dyDescent="0.4">
      <c r="A33" s="57">
        <v>21</v>
      </c>
      <c r="B33" s="61"/>
      <c r="C33" s="62"/>
      <c r="D33" s="63"/>
      <c r="E33" s="62"/>
      <c r="F33" s="64"/>
      <c r="G33" s="65"/>
      <c r="H33" s="66"/>
      <c r="I33" s="65"/>
      <c r="J33" s="98"/>
    </row>
    <row r="34" spans="1:10" x14ac:dyDescent="0.4">
      <c r="A34" s="57">
        <v>22</v>
      </c>
      <c r="B34" s="61"/>
      <c r="C34" s="62"/>
      <c r="D34" s="63"/>
      <c r="E34" s="62"/>
      <c r="F34" s="64"/>
      <c r="G34" s="65"/>
      <c r="H34" s="66"/>
      <c r="I34" s="65"/>
      <c r="J34" s="98"/>
    </row>
    <row r="35" spans="1:10" x14ac:dyDescent="0.4">
      <c r="A35" s="57">
        <v>23</v>
      </c>
      <c r="B35" s="61"/>
      <c r="C35" s="62"/>
      <c r="D35" s="63"/>
      <c r="E35" s="62"/>
      <c r="F35" s="64"/>
      <c r="G35" s="65"/>
      <c r="H35" s="66"/>
      <c r="I35" s="65"/>
      <c r="J35" s="98"/>
    </row>
    <row r="36" spans="1:10" x14ac:dyDescent="0.4">
      <c r="A36" s="57">
        <v>24</v>
      </c>
      <c r="B36" s="61"/>
      <c r="C36" s="62"/>
      <c r="D36" s="63"/>
      <c r="E36" s="62"/>
      <c r="F36" s="64"/>
      <c r="G36" s="65"/>
      <c r="H36" s="66"/>
      <c r="I36" s="65"/>
      <c r="J36" s="98"/>
    </row>
    <row r="37" spans="1:10" x14ac:dyDescent="0.4">
      <c r="A37" s="57">
        <v>25</v>
      </c>
      <c r="B37" s="61"/>
      <c r="C37" s="62"/>
      <c r="D37" s="63"/>
      <c r="E37" s="62"/>
      <c r="F37" s="64"/>
      <c r="G37" s="65"/>
      <c r="H37" s="66"/>
      <c r="I37" s="65"/>
      <c r="J37" s="98"/>
    </row>
    <row r="38" spans="1:10" x14ac:dyDescent="0.4">
      <c r="A38" s="57">
        <v>26</v>
      </c>
      <c r="B38" s="61"/>
      <c r="C38" s="62"/>
      <c r="D38" s="63"/>
      <c r="E38" s="62"/>
      <c r="F38" s="64"/>
      <c r="G38" s="65"/>
      <c r="H38" s="66"/>
      <c r="I38" s="65"/>
      <c r="J38" s="98"/>
    </row>
    <row r="39" spans="1:10" x14ac:dyDescent="0.4">
      <c r="A39" s="57">
        <v>27</v>
      </c>
      <c r="B39" s="61"/>
      <c r="C39" s="62"/>
      <c r="D39" s="63"/>
      <c r="E39" s="62"/>
      <c r="F39" s="64"/>
      <c r="G39" s="65"/>
      <c r="H39" s="66"/>
      <c r="I39" s="65"/>
      <c r="J39" s="98"/>
    </row>
    <row r="40" spans="1:10" x14ac:dyDescent="0.4">
      <c r="A40" s="57">
        <v>28</v>
      </c>
      <c r="B40" s="61"/>
      <c r="C40" s="62"/>
      <c r="D40" s="63"/>
      <c r="E40" s="62"/>
      <c r="F40" s="64"/>
      <c r="G40" s="65"/>
      <c r="H40" s="66"/>
      <c r="I40" s="65"/>
      <c r="J40" s="98"/>
    </row>
    <row r="41" spans="1:10" x14ac:dyDescent="0.4">
      <c r="A41" s="57">
        <v>29</v>
      </c>
      <c r="B41" s="61"/>
      <c r="C41" s="62"/>
      <c r="D41" s="63"/>
      <c r="E41" s="62"/>
      <c r="F41" s="64"/>
      <c r="G41" s="65"/>
      <c r="H41" s="66"/>
      <c r="I41" s="65"/>
      <c r="J41" s="98"/>
    </row>
    <row r="42" spans="1:10" x14ac:dyDescent="0.4">
      <c r="A42" s="57">
        <v>30</v>
      </c>
      <c r="B42" s="61"/>
      <c r="C42" s="62"/>
      <c r="D42" s="63"/>
      <c r="E42" s="62"/>
      <c r="F42" s="64"/>
      <c r="G42" s="65"/>
      <c r="H42" s="66"/>
      <c r="I42" s="65"/>
      <c r="J42" s="98"/>
    </row>
  </sheetData>
  <mergeCells count="19">
    <mergeCell ref="I11:I12"/>
    <mergeCell ref="A5:B5"/>
    <mergeCell ref="A6:B6"/>
    <mergeCell ref="C6:D6"/>
    <mergeCell ref="F6:H6"/>
    <mergeCell ref="A11:A12"/>
    <mergeCell ref="B11:B12"/>
    <mergeCell ref="C11:C12"/>
    <mergeCell ref="D11:D12"/>
    <mergeCell ref="F11:F12"/>
    <mergeCell ref="C4:F4"/>
    <mergeCell ref="I4:J4"/>
    <mergeCell ref="H5:J5"/>
    <mergeCell ref="K3:M3"/>
    <mergeCell ref="A3:B3"/>
    <mergeCell ref="C3:D3"/>
    <mergeCell ref="F3:G3"/>
    <mergeCell ref="H3:J3"/>
    <mergeCell ref="A4:B4"/>
  </mergeCells>
  <phoneticPr fontId="1"/>
  <conditionalFormatting sqref="G5">
    <cfRule type="expression" dxfId="9" priority="2">
      <formula>G5=0</formula>
    </cfRule>
  </conditionalFormatting>
  <conditionalFormatting sqref="K5">
    <cfRule type="expression" dxfId="8" priority="1">
      <formula>K5=0</formula>
    </cfRule>
  </conditionalFormatting>
  <dataValidations count="8">
    <dataValidation imeMode="fullKatakana" allowBlank="1" showInputMessage="1" showErrorMessage="1" sqref="E14:E42 K3:M3" xr:uid="{00000000-0002-0000-0100-000000000000}"/>
    <dataValidation imeMode="hiragana" allowBlank="1" showInputMessage="1" showErrorMessage="1" sqref="C21:C42" xr:uid="{00000000-0002-0000-0100-000001000000}"/>
    <dataValidation imeMode="off" allowBlank="1" showInputMessage="1" showErrorMessage="1" sqref="G13:G42 I13:I42 B13:B42 C5:E5 H4:J4" xr:uid="{00000000-0002-0000-0100-000002000000}"/>
    <dataValidation type="textLength" imeMode="fullKatakana" allowBlank="1" showInputMessage="1" showErrorMessage="1" sqref="D13:D42" xr:uid="{00000000-0002-0000-0100-000003000000}">
      <formula1>1</formula1>
      <formula2>20</formula2>
    </dataValidation>
    <dataValidation type="whole" imeMode="off" allowBlank="1" showInputMessage="1" showErrorMessage="1" sqref="H13:H42" xr:uid="{00000000-0002-0000-0100-000004000000}">
      <formula1>1</formula1>
      <formula2>150</formula2>
    </dataValidation>
    <dataValidation type="whole" allowBlank="1" showInputMessage="1" showErrorMessage="1" sqref="J13:J42" xr:uid="{00000000-0002-0000-0100-000005000000}">
      <formula1>1</formula1>
      <formula2>3</formula2>
    </dataValidation>
    <dataValidation type="list" allowBlank="1" showInputMessage="1" showErrorMessage="1" sqref="G5" xr:uid="{00000000-0002-0000-0100-000006000000}">
      <formula1>$S$3:$S$4</formula1>
    </dataValidation>
    <dataValidation type="list" allowBlank="1" showInputMessage="1" showErrorMessage="1" sqref="K5" xr:uid="{00000000-0002-0000-0100-000007000000}">
      <formula1>$T$3:$T$8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88"/>
  <sheetViews>
    <sheetView workbookViewId="0">
      <selection activeCell="AI68" sqref="AI68"/>
    </sheetView>
  </sheetViews>
  <sheetFormatPr defaultColWidth="8.75" defaultRowHeight="13.5" x14ac:dyDescent="0.4"/>
  <cols>
    <col min="1" max="1" width="3.25" style="6" customWidth="1"/>
    <col min="2" max="27" width="3.5" style="6" customWidth="1"/>
    <col min="28" max="29" width="3.75" style="6" customWidth="1"/>
    <col min="30" max="30" width="6.625" style="6" customWidth="1"/>
    <col min="31" max="31" width="3.75" style="6" customWidth="1"/>
    <col min="32" max="36" width="8.75" style="6"/>
    <col min="37" max="38" width="10.75" style="6" customWidth="1"/>
    <col min="39" max="39" width="8.75" style="6" bestFit="1" customWidth="1"/>
    <col min="40" max="40" width="8.75" style="6"/>
    <col min="41" max="41" width="12.5" style="6" bestFit="1" customWidth="1"/>
    <col min="42" max="16384" width="8.75" style="6"/>
  </cols>
  <sheetData>
    <row r="1" spans="2:43" ht="27" customHeight="1" x14ac:dyDescent="0.4">
      <c r="B1" s="22"/>
      <c r="C1" s="22"/>
      <c r="D1" s="22"/>
      <c r="E1" s="22"/>
      <c r="F1" s="22"/>
      <c r="G1" s="182" t="s">
        <v>190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22"/>
      <c r="Y1" s="22"/>
      <c r="Z1" s="22"/>
      <c r="AA1" s="22"/>
      <c r="AM1" s="38" t="s">
        <v>51</v>
      </c>
      <c r="AN1" s="38" t="s">
        <v>49</v>
      </c>
      <c r="AO1" s="39">
        <v>46378</v>
      </c>
      <c r="AP1" s="38" t="s">
        <v>191</v>
      </c>
      <c r="AQ1" s="6" t="s">
        <v>52</v>
      </c>
    </row>
    <row r="2" spans="2:43" ht="27" customHeight="1" x14ac:dyDescent="0.4">
      <c r="C2" s="22"/>
      <c r="D2" s="22"/>
      <c r="E2" s="22"/>
      <c r="F2" s="22"/>
      <c r="G2" s="183" t="s">
        <v>11</v>
      </c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22"/>
      <c r="Y2" s="22"/>
      <c r="Z2" s="22"/>
      <c r="AA2" s="22"/>
      <c r="AM2" s="38"/>
      <c r="AN2" s="38" t="s">
        <v>50</v>
      </c>
      <c r="AP2" s="38" t="s">
        <v>192</v>
      </c>
    </row>
    <row r="3" spans="2:43" ht="10.15" customHeight="1" x14ac:dyDescent="0.4">
      <c r="C3" s="22"/>
      <c r="D3" s="22"/>
      <c r="E3" s="22"/>
      <c r="F3" s="22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22"/>
      <c r="Y3" s="22"/>
      <c r="Z3" s="22"/>
      <c r="AA3" s="22"/>
      <c r="AP3" s="38" t="s">
        <v>193</v>
      </c>
    </row>
    <row r="4" spans="2:43" ht="27" customHeight="1" x14ac:dyDescent="0.4">
      <c r="B4" s="137" t="s">
        <v>54</v>
      </c>
      <c r="C4" s="137"/>
      <c r="D4" s="137"/>
      <c r="E4" s="129">
        <f>学校･選手ﾃﾞｰﾀ!G5</f>
        <v>0</v>
      </c>
      <c r="F4" s="129"/>
      <c r="G4" s="129"/>
      <c r="H4" s="129"/>
      <c r="I4" s="184" t="s">
        <v>60</v>
      </c>
      <c r="J4" s="184"/>
      <c r="K4" s="194">
        <f>学校･選手ﾃﾞｰﾀ!K5</f>
        <v>0</v>
      </c>
      <c r="L4" s="194"/>
      <c r="M4" s="194"/>
      <c r="N4" s="194"/>
      <c r="AP4" s="38" t="s">
        <v>63</v>
      </c>
    </row>
    <row r="5" spans="2:43" ht="18" customHeight="1" x14ac:dyDescent="0.4">
      <c r="B5" s="161" t="s">
        <v>148</v>
      </c>
      <c r="C5" s="161"/>
      <c r="D5" s="161"/>
      <c r="E5" s="161"/>
      <c r="F5" s="161"/>
      <c r="G5" s="184">
        <f>学校･選手ﾃﾞｰﾀ!$K$3</f>
        <v>0</v>
      </c>
      <c r="H5" s="184"/>
      <c r="I5" s="184"/>
      <c r="J5" s="184"/>
      <c r="K5" s="184"/>
      <c r="L5" s="184"/>
      <c r="M5" s="184"/>
      <c r="N5" s="184"/>
      <c r="O5" s="184"/>
      <c r="P5" s="184"/>
      <c r="Q5" s="186" t="s">
        <v>1</v>
      </c>
      <c r="R5" s="187"/>
      <c r="S5" s="192">
        <f>学校･選手ﾃﾞｰﾀ!C5</f>
        <v>0</v>
      </c>
      <c r="T5" s="139"/>
      <c r="U5" s="168" t="s">
        <v>13</v>
      </c>
      <c r="V5" s="193">
        <f>学校･選手ﾃﾞｰﾀ!D5</f>
        <v>0</v>
      </c>
      <c r="W5" s="139"/>
      <c r="X5" s="168" t="s">
        <v>13</v>
      </c>
      <c r="Y5" s="193">
        <f>学校･選手ﾃﾞｰﾀ!E5</f>
        <v>0</v>
      </c>
      <c r="Z5" s="139"/>
      <c r="AA5" s="140"/>
      <c r="AP5" s="38" t="s">
        <v>61</v>
      </c>
    </row>
    <row r="6" spans="2:43" ht="36" customHeight="1" x14ac:dyDescent="0.4">
      <c r="B6" s="161"/>
      <c r="C6" s="161"/>
      <c r="D6" s="161"/>
      <c r="E6" s="161"/>
      <c r="F6" s="161"/>
      <c r="G6" s="174" t="str">
        <f>LEFT(学校･選手ﾃﾞｰﾀ!$F$3,1)</f>
        <v/>
      </c>
      <c r="H6" s="174"/>
      <c r="I6" s="174" t="str">
        <f>MID(学校･選手ﾃﾞｰﾀ!$F$3,2,1)</f>
        <v/>
      </c>
      <c r="J6" s="174"/>
      <c r="K6" s="174" t="str">
        <f>MID(学校･選手ﾃﾞｰﾀ!$F$3,3,1)</f>
        <v/>
      </c>
      <c r="L6" s="174"/>
      <c r="M6" s="174" t="str">
        <f>MID(学校･選手ﾃﾞｰﾀ!$F$3,4,1)</f>
        <v/>
      </c>
      <c r="N6" s="174"/>
      <c r="O6" s="174" t="str">
        <f>MID(学校･選手ﾃﾞｰﾀ!$F$3,5,1)</f>
        <v/>
      </c>
      <c r="P6" s="174"/>
      <c r="Q6" s="188"/>
      <c r="R6" s="189"/>
      <c r="S6" s="141"/>
      <c r="T6" s="142"/>
      <c r="U6" s="169"/>
      <c r="V6" s="142"/>
      <c r="W6" s="142"/>
      <c r="X6" s="169"/>
      <c r="Y6" s="142"/>
      <c r="Z6" s="142"/>
      <c r="AA6" s="143"/>
      <c r="AP6" s="38" t="s">
        <v>62</v>
      </c>
    </row>
    <row r="7" spans="2:43" ht="16.149999999999999" customHeight="1" x14ac:dyDescent="0.4">
      <c r="B7" s="150" t="s">
        <v>0</v>
      </c>
      <c r="C7" s="151"/>
      <c r="D7" s="151"/>
      <c r="E7" s="151"/>
      <c r="F7" s="152"/>
      <c r="G7" s="41" t="s">
        <v>14</v>
      </c>
      <c r="H7" s="195">
        <f>学校･選手ﾃﾞｰﾀ!H4</f>
        <v>0</v>
      </c>
      <c r="I7" s="196"/>
      <c r="J7" s="42" t="s">
        <v>13</v>
      </c>
      <c r="K7" s="197">
        <f>学校･選手ﾃﾞｰﾀ!I4</f>
        <v>0</v>
      </c>
      <c r="L7" s="198"/>
      <c r="M7" s="198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8"/>
    </row>
    <row r="8" spans="2:43" ht="31.15" customHeight="1" x14ac:dyDescent="0.4">
      <c r="B8" s="155"/>
      <c r="C8" s="156"/>
      <c r="D8" s="156"/>
      <c r="E8" s="156"/>
      <c r="F8" s="157"/>
      <c r="G8" s="179">
        <f>学校･選手ﾃﾞｰﾀ!C4</f>
        <v>0</v>
      </c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1"/>
    </row>
    <row r="9" spans="2:43" ht="10.5" customHeight="1" x14ac:dyDescent="0.4"/>
    <row r="10" spans="2:43" ht="18.399999999999999" customHeight="1" x14ac:dyDescent="0.4">
      <c r="B10" s="137" t="s">
        <v>53</v>
      </c>
      <c r="C10" s="137"/>
      <c r="D10" s="137"/>
      <c r="E10" s="137"/>
      <c r="F10" s="150" t="s">
        <v>36</v>
      </c>
      <c r="G10" s="151"/>
      <c r="H10" s="151"/>
      <c r="I10" s="152"/>
      <c r="J10" s="158" t="s">
        <v>40</v>
      </c>
      <c r="K10" s="159"/>
      <c r="L10" s="159"/>
      <c r="M10" s="159"/>
      <c r="N10" s="159"/>
      <c r="O10" s="159"/>
      <c r="P10" s="159"/>
      <c r="Q10" s="160"/>
      <c r="R10" s="137" t="s">
        <v>15</v>
      </c>
      <c r="S10" s="137"/>
      <c r="T10" s="137" t="s">
        <v>16</v>
      </c>
      <c r="U10" s="137"/>
      <c r="V10" s="161" t="s">
        <v>194</v>
      </c>
      <c r="W10" s="162"/>
      <c r="X10" s="162"/>
      <c r="Y10" s="162"/>
      <c r="Z10" s="162"/>
      <c r="AA10" s="162"/>
      <c r="AD10" s="163" t="s">
        <v>41</v>
      </c>
      <c r="AM10" s="165" t="s">
        <v>149</v>
      </c>
    </row>
    <row r="11" spans="2:43" ht="18.399999999999999" customHeight="1" x14ac:dyDescent="0.4">
      <c r="B11" s="137"/>
      <c r="C11" s="137"/>
      <c r="D11" s="137"/>
      <c r="E11" s="137"/>
      <c r="F11" s="153"/>
      <c r="G11" s="128"/>
      <c r="H11" s="128"/>
      <c r="I11" s="154"/>
      <c r="J11" s="150" t="s">
        <v>22</v>
      </c>
      <c r="K11" s="151"/>
      <c r="L11" s="151"/>
      <c r="M11" s="151"/>
      <c r="N11" s="151"/>
      <c r="O11" s="151"/>
      <c r="P11" s="151"/>
      <c r="Q11" s="152"/>
      <c r="R11" s="137"/>
      <c r="S11" s="137"/>
      <c r="T11" s="137"/>
      <c r="U11" s="137"/>
      <c r="V11" s="162"/>
      <c r="W11" s="162"/>
      <c r="X11" s="162"/>
      <c r="Y11" s="162"/>
      <c r="Z11" s="162"/>
      <c r="AA11" s="162"/>
      <c r="AD11" s="164"/>
      <c r="AM11" s="166"/>
    </row>
    <row r="12" spans="2:43" ht="18.399999999999999" customHeight="1" x14ac:dyDescent="0.4">
      <c r="B12" s="137"/>
      <c r="C12" s="137"/>
      <c r="D12" s="137"/>
      <c r="E12" s="137"/>
      <c r="F12" s="155"/>
      <c r="G12" s="156"/>
      <c r="H12" s="156"/>
      <c r="I12" s="157"/>
      <c r="J12" s="155"/>
      <c r="K12" s="156"/>
      <c r="L12" s="156"/>
      <c r="M12" s="156"/>
      <c r="N12" s="156"/>
      <c r="O12" s="156"/>
      <c r="P12" s="156"/>
      <c r="Q12" s="157"/>
      <c r="R12" s="137"/>
      <c r="S12" s="137"/>
      <c r="T12" s="137"/>
      <c r="U12" s="137"/>
      <c r="V12" s="162" t="s">
        <v>17</v>
      </c>
      <c r="W12" s="162"/>
      <c r="X12" s="162" t="s">
        <v>19</v>
      </c>
      <c r="Y12" s="162"/>
      <c r="Z12" s="162" t="s">
        <v>18</v>
      </c>
      <c r="AA12" s="162"/>
      <c r="AD12" s="164"/>
      <c r="AM12" s="167"/>
    </row>
    <row r="13" spans="2:43" ht="18" customHeight="1" x14ac:dyDescent="0.4">
      <c r="B13" s="137" t="s">
        <v>12</v>
      </c>
      <c r="C13" s="137"/>
      <c r="D13" s="137"/>
      <c r="E13" s="137"/>
      <c r="F13" s="138" t="str">
        <f>IF(AD13="","",VLOOKUP(AD13,学校･選手ﾃﾞｰﾀ!$A$13:$J$42,2))</f>
        <v/>
      </c>
      <c r="G13" s="139"/>
      <c r="H13" s="139"/>
      <c r="I13" s="140"/>
      <c r="J13" s="144" t="str">
        <f>IF(AD13="","",VLOOKUP(AD13,学校･選手ﾃﾞｰﾀ!$A$13:$J$42,4))</f>
        <v/>
      </c>
      <c r="K13" s="144"/>
      <c r="L13" s="144"/>
      <c r="M13" s="144"/>
      <c r="N13" s="144"/>
      <c r="O13" s="144"/>
      <c r="P13" s="144"/>
      <c r="Q13" s="145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D13" s="148"/>
      <c r="AM13" s="124"/>
    </row>
    <row r="14" spans="2:43" ht="27.4" customHeight="1" x14ac:dyDescent="0.4">
      <c r="B14" s="137"/>
      <c r="C14" s="137"/>
      <c r="D14" s="137"/>
      <c r="E14" s="137"/>
      <c r="F14" s="141"/>
      <c r="G14" s="142"/>
      <c r="H14" s="142"/>
      <c r="I14" s="143"/>
      <c r="J14" s="126" t="str">
        <f>IF(AD13="","",VLOOKUP(AD13,学校･選手ﾃﾞｰﾀ!$A$13:$J$42,3))</f>
        <v/>
      </c>
      <c r="K14" s="126"/>
      <c r="L14" s="126"/>
      <c r="M14" s="126"/>
      <c r="N14" s="126"/>
      <c r="O14" s="126"/>
      <c r="P14" s="126"/>
      <c r="Q14" s="127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D14" s="148"/>
      <c r="AM14" s="125"/>
    </row>
    <row r="15" spans="2:43" ht="18" customHeight="1" x14ac:dyDescent="0.4">
      <c r="B15" s="137" t="s">
        <v>2</v>
      </c>
      <c r="C15" s="137"/>
      <c r="D15" s="137"/>
      <c r="E15" s="137"/>
      <c r="F15" s="138" t="str">
        <f>IF(AD15="","",VLOOKUP(AD15,学校･選手ﾃﾞｰﾀ!$A$13:$J$42,2))</f>
        <v/>
      </c>
      <c r="G15" s="139"/>
      <c r="H15" s="139"/>
      <c r="I15" s="140"/>
      <c r="J15" s="144" t="str">
        <f>IF(AD15="","",VLOOKUP(AD15,学校･選手ﾃﾞｰﾀ!$A$13:$J$42,4))</f>
        <v/>
      </c>
      <c r="K15" s="144"/>
      <c r="L15" s="144"/>
      <c r="M15" s="144"/>
      <c r="N15" s="144"/>
      <c r="O15" s="144"/>
      <c r="P15" s="144"/>
      <c r="Q15" s="145"/>
      <c r="R15" s="129" t="str">
        <f>IF(AD15="","",VLOOKUP(AD15,学校･選手ﾃﾞｰﾀ!$A$13:$J$42,10))</f>
        <v/>
      </c>
      <c r="S15" s="129"/>
      <c r="T15" s="129" t="str">
        <f>IF(AD15="","",DATEDIF(AM15,$AO$1,"Y"))</f>
        <v/>
      </c>
      <c r="U15" s="129"/>
      <c r="V15" s="147"/>
      <c r="W15" s="147"/>
      <c r="X15" s="147"/>
      <c r="Y15" s="147"/>
      <c r="Z15" s="147"/>
      <c r="AA15" s="147"/>
      <c r="AD15" s="148"/>
      <c r="AM15" s="124" t="str">
        <f>IF(AD15="","",VLOOKUP(AD15,学校･選手ﾃﾞｰﾀ!$A$13:$J$42,7))</f>
        <v/>
      </c>
    </row>
    <row r="16" spans="2:43" ht="27.4" customHeight="1" x14ac:dyDescent="0.4">
      <c r="B16" s="137"/>
      <c r="C16" s="137"/>
      <c r="D16" s="137"/>
      <c r="E16" s="137"/>
      <c r="F16" s="141"/>
      <c r="G16" s="142"/>
      <c r="H16" s="142"/>
      <c r="I16" s="143"/>
      <c r="J16" s="126" t="str">
        <f>IF(AD15="","",VLOOKUP(AD15,学校･選手ﾃﾞｰﾀ!$A$13:$J$42,3))</f>
        <v/>
      </c>
      <c r="K16" s="126"/>
      <c r="L16" s="126"/>
      <c r="M16" s="126"/>
      <c r="N16" s="126"/>
      <c r="O16" s="126"/>
      <c r="P16" s="126"/>
      <c r="Q16" s="127"/>
      <c r="R16" s="129"/>
      <c r="S16" s="129"/>
      <c r="T16" s="129"/>
      <c r="U16" s="129"/>
      <c r="V16" s="147"/>
      <c r="W16" s="147"/>
      <c r="X16" s="147"/>
      <c r="Y16" s="147"/>
      <c r="Z16" s="147"/>
      <c r="AA16" s="147"/>
      <c r="AD16" s="148"/>
      <c r="AM16" s="125"/>
    </row>
    <row r="17" spans="2:39" ht="18" customHeight="1" x14ac:dyDescent="0.4">
      <c r="B17" s="137" t="s">
        <v>3</v>
      </c>
      <c r="C17" s="137"/>
      <c r="D17" s="137"/>
      <c r="E17" s="137"/>
      <c r="F17" s="138" t="str">
        <f>IF(AD17="","",VLOOKUP(AD17,学校･選手ﾃﾞｰﾀ!$A$13:$J$42,2))</f>
        <v/>
      </c>
      <c r="G17" s="139"/>
      <c r="H17" s="139"/>
      <c r="I17" s="140"/>
      <c r="J17" s="144" t="str">
        <f>IF(AD17="","",VLOOKUP(AD17,学校･選手ﾃﾞｰﾀ!$A$13:$J$42,4))</f>
        <v/>
      </c>
      <c r="K17" s="144"/>
      <c r="L17" s="144"/>
      <c r="M17" s="144"/>
      <c r="N17" s="144"/>
      <c r="O17" s="144"/>
      <c r="P17" s="144"/>
      <c r="Q17" s="145"/>
      <c r="R17" s="129" t="str">
        <f>IF(AD17="","",VLOOKUP(AD17,学校･選手ﾃﾞｰﾀ!$A$13:$J$42,10))</f>
        <v/>
      </c>
      <c r="S17" s="129"/>
      <c r="T17" s="129" t="str">
        <f>IF(AD17="","",DATEDIF(AM17,$AO$1,"Y"))</f>
        <v/>
      </c>
      <c r="U17" s="129"/>
      <c r="V17" s="147"/>
      <c r="W17" s="147"/>
      <c r="X17" s="147"/>
      <c r="Y17" s="147"/>
      <c r="Z17" s="147"/>
      <c r="AA17" s="147"/>
      <c r="AD17" s="148"/>
      <c r="AM17" s="124" t="str">
        <f>IF(AD17="","",VLOOKUP(AD17,学校･選手ﾃﾞｰﾀ!$A$13:$J$42,7))</f>
        <v/>
      </c>
    </row>
    <row r="18" spans="2:39" ht="27.4" customHeight="1" x14ac:dyDescent="0.4">
      <c r="B18" s="137"/>
      <c r="C18" s="137"/>
      <c r="D18" s="137"/>
      <c r="E18" s="137"/>
      <c r="F18" s="141"/>
      <c r="G18" s="142"/>
      <c r="H18" s="142"/>
      <c r="I18" s="143"/>
      <c r="J18" s="126" t="str">
        <f>IF(AD17="","",VLOOKUP(AD17,学校･選手ﾃﾞｰﾀ!$A$13:$J$42,3))</f>
        <v/>
      </c>
      <c r="K18" s="126"/>
      <c r="L18" s="126"/>
      <c r="M18" s="126"/>
      <c r="N18" s="126"/>
      <c r="O18" s="126"/>
      <c r="P18" s="126"/>
      <c r="Q18" s="127"/>
      <c r="R18" s="129"/>
      <c r="S18" s="129"/>
      <c r="T18" s="129"/>
      <c r="U18" s="129"/>
      <c r="V18" s="147"/>
      <c r="W18" s="147"/>
      <c r="X18" s="147"/>
      <c r="Y18" s="147"/>
      <c r="Z18" s="147"/>
      <c r="AA18" s="147"/>
      <c r="AD18" s="148"/>
      <c r="AM18" s="125"/>
    </row>
    <row r="19" spans="2:39" ht="18" customHeight="1" x14ac:dyDescent="0.4">
      <c r="B19" s="137" t="s">
        <v>4</v>
      </c>
      <c r="C19" s="137"/>
      <c r="D19" s="137"/>
      <c r="E19" s="137"/>
      <c r="F19" s="138" t="str">
        <f>IF(AD19="","",VLOOKUP(AD19,学校･選手ﾃﾞｰﾀ!$A$13:$J$42,2))</f>
        <v/>
      </c>
      <c r="G19" s="139"/>
      <c r="H19" s="139"/>
      <c r="I19" s="140"/>
      <c r="J19" s="144" t="str">
        <f>IF(AD19="","",VLOOKUP(AD19,学校･選手ﾃﾞｰﾀ!$A$13:$J$42,4))</f>
        <v/>
      </c>
      <c r="K19" s="144"/>
      <c r="L19" s="144"/>
      <c r="M19" s="144"/>
      <c r="N19" s="144"/>
      <c r="O19" s="144"/>
      <c r="P19" s="144"/>
      <c r="Q19" s="145"/>
      <c r="R19" s="129" t="str">
        <f>IF(AD19="","",VLOOKUP(AD19,学校･選手ﾃﾞｰﾀ!$A$13:$J$42,10))</f>
        <v/>
      </c>
      <c r="S19" s="129"/>
      <c r="T19" s="129" t="str">
        <f>IF(AD19="","",DATEDIF(AM19,$AO$1,"Y"))</f>
        <v/>
      </c>
      <c r="U19" s="129"/>
      <c r="V19" s="147"/>
      <c r="W19" s="147"/>
      <c r="X19" s="147"/>
      <c r="Y19" s="147"/>
      <c r="Z19" s="147"/>
      <c r="AA19" s="147"/>
      <c r="AD19" s="148"/>
      <c r="AM19" s="124" t="str">
        <f>IF(AD19="","",VLOOKUP(AD19,学校･選手ﾃﾞｰﾀ!$A$13:$J$42,7))</f>
        <v/>
      </c>
    </row>
    <row r="20" spans="2:39" ht="27.4" customHeight="1" x14ac:dyDescent="0.4">
      <c r="B20" s="137"/>
      <c r="C20" s="137"/>
      <c r="D20" s="137"/>
      <c r="E20" s="137"/>
      <c r="F20" s="141"/>
      <c r="G20" s="142"/>
      <c r="H20" s="142"/>
      <c r="I20" s="143"/>
      <c r="J20" s="126" t="str">
        <f>IF(AD19="","",VLOOKUP(AD19,学校･選手ﾃﾞｰﾀ!$A$13:$J$42,3))</f>
        <v/>
      </c>
      <c r="K20" s="126"/>
      <c r="L20" s="126"/>
      <c r="M20" s="126"/>
      <c r="N20" s="126"/>
      <c r="O20" s="126"/>
      <c r="P20" s="126"/>
      <c r="Q20" s="127"/>
      <c r="R20" s="129"/>
      <c r="S20" s="129"/>
      <c r="T20" s="129"/>
      <c r="U20" s="129"/>
      <c r="V20" s="147"/>
      <c r="W20" s="147"/>
      <c r="X20" s="147"/>
      <c r="Y20" s="147"/>
      <c r="Z20" s="147"/>
      <c r="AA20" s="147"/>
      <c r="AD20" s="148"/>
      <c r="AM20" s="125"/>
    </row>
    <row r="21" spans="2:39" ht="18" customHeight="1" x14ac:dyDescent="0.4">
      <c r="B21" s="137" t="s">
        <v>5</v>
      </c>
      <c r="C21" s="137"/>
      <c r="D21" s="137"/>
      <c r="E21" s="137"/>
      <c r="F21" s="138" t="str">
        <f>IF(AD21="","",VLOOKUP(AD21,学校･選手ﾃﾞｰﾀ!$A$13:$J$42,2))</f>
        <v/>
      </c>
      <c r="G21" s="139"/>
      <c r="H21" s="139"/>
      <c r="I21" s="140"/>
      <c r="J21" s="144" t="str">
        <f>IF(AD21="","",VLOOKUP(AD21,学校･選手ﾃﾞｰﾀ!$A$13:$J$42,4))</f>
        <v/>
      </c>
      <c r="K21" s="144"/>
      <c r="L21" s="144"/>
      <c r="M21" s="144"/>
      <c r="N21" s="144"/>
      <c r="O21" s="144"/>
      <c r="P21" s="144"/>
      <c r="Q21" s="145"/>
      <c r="R21" s="129" t="str">
        <f>IF(AD21="","",VLOOKUP(AD21,学校･選手ﾃﾞｰﾀ!$A$13:$J$42,10))</f>
        <v/>
      </c>
      <c r="S21" s="129"/>
      <c r="T21" s="129" t="str">
        <f>IF(AD21="","",DATEDIF(AM21,$AO$1,"Y"))</f>
        <v/>
      </c>
      <c r="U21" s="129"/>
      <c r="V21" s="147"/>
      <c r="W21" s="147"/>
      <c r="X21" s="147"/>
      <c r="Y21" s="147"/>
      <c r="Z21" s="147"/>
      <c r="AA21" s="147"/>
      <c r="AD21" s="148"/>
      <c r="AM21" s="124" t="str">
        <f>IF(AD21="","",VLOOKUP(AD21,学校･選手ﾃﾞｰﾀ!$A$13:$J$42,7))</f>
        <v/>
      </c>
    </row>
    <row r="22" spans="2:39" ht="27.4" customHeight="1" x14ac:dyDescent="0.4">
      <c r="B22" s="137"/>
      <c r="C22" s="137"/>
      <c r="D22" s="137"/>
      <c r="E22" s="137"/>
      <c r="F22" s="141"/>
      <c r="G22" s="142"/>
      <c r="H22" s="142"/>
      <c r="I22" s="143"/>
      <c r="J22" s="126" t="str">
        <f>IF(AD21="","",VLOOKUP(AD21,学校･選手ﾃﾞｰﾀ!$A$13:$J$42,3))</f>
        <v/>
      </c>
      <c r="K22" s="126"/>
      <c r="L22" s="126"/>
      <c r="M22" s="126"/>
      <c r="N22" s="126"/>
      <c r="O22" s="126"/>
      <c r="P22" s="126"/>
      <c r="Q22" s="127"/>
      <c r="R22" s="129"/>
      <c r="S22" s="129"/>
      <c r="T22" s="129"/>
      <c r="U22" s="129"/>
      <c r="V22" s="147"/>
      <c r="W22" s="147"/>
      <c r="X22" s="147"/>
      <c r="Y22" s="147"/>
      <c r="Z22" s="147"/>
      <c r="AA22" s="147"/>
      <c r="AD22" s="148"/>
      <c r="AM22" s="125"/>
    </row>
    <row r="23" spans="2:39" ht="18" customHeight="1" x14ac:dyDescent="0.4">
      <c r="B23" s="137" t="s">
        <v>6</v>
      </c>
      <c r="C23" s="137"/>
      <c r="D23" s="137"/>
      <c r="E23" s="137"/>
      <c r="F23" s="138" t="str">
        <f>IF(AD23="","",VLOOKUP(AD23,学校･選手ﾃﾞｰﾀ!$A$13:$J$42,2))</f>
        <v/>
      </c>
      <c r="G23" s="139"/>
      <c r="H23" s="139"/>
      <c r="I23" s="140"/>
      <c r="J23" s="144" t="str">
        <f>IF(AD23="","",VLOOKUP(AD23,学校･選手ﾃﾞｰﾀ!$A$13:$J$42,4))</f>
        <v/>
      </c>
      <c r="K23" s="144"/>
      <c r="L23" s="144"/>
      <c r="M23" s="144"/>
      <c r="N23" s="144"/>
      <c r="O23" s="144"/>
      <c r="P23" s="144"/>
      <c r="Q23" s="145"/>
      <c r="R23" s="129" t="str">
        <f>IF(AD23="","",VLOOKUP(AD23,学校･選手ﾃﾞｰﾀ!$A$13:$J$42,10))</f>
        <v/>
      </c>
      <c r="S23" s="129"/>
      <c r="T23" s="129" t="str">
        <f>IF(AD23="","",DATEDIF(AM23,$AO$1,"Y"))</f>
        <v/>
      </c>
      <c r="U23" s="129"/>
      <c r="V23" s="147"/>
      <c r="W23" s="147"/>
      <c r="X23" s="147"/>
      <c r="Y23" s="147"/>
      <c r="Z23" s="147"/>
      <c r="AA23" s="147"/>
      <c r="AD23" s="148"/>
      <c r="AM23" s="124" t="str">
        <f>IF(AD23="","",VLOOKUP(AD23,学校･選手ﾃﾞｰﾀ!$A$13:$J$42,7))</f>
        <v/>
      </c>
    </row>
    <row r="24" spans="2:39" ht="27.4" customHeight="1" x14ac:dyDescent="0.4">
      <c r="B24" s="137"/>
      <c r="C24" s="137"/>
      <c r="D24" s="137"/>
      <c r="E24" s="137"/>
      <c r="F24" s="141"/>
      <c r="G24" s="142"/>
      <c r="H24" s="142"/>
      <c r="I24" s="143"/>
      <c r="J24" s="126" t="str">
        <f>IF(AD23="","",VLOOKUP(AD23,学校･選手ﾃﾞｰﾀ!$A$13:$J$42,3))</f>
        <v/>
      </c>
      <c r="K24" s="126"/>
      <c r="L24" s="126"/>
      <c r="M24" s="126"/>
      <c r="N24" s="126"/>
      <c r="O24" s="126"/>
      <c r="P24" s="126"/>
      <c r="Q24" s="127"/>
      <c r="R24" s="129"/>
      <c r="S24" s="129"/>
      <c r="T24" s="129"/>
      <c r="U24" s="129"/>
      <c r="V24" s="147"/>
      <c r="W24" s="147"/>
      <c r="X24" s="147"/>
      <c r="Y24" s="147"/>
      <c r="Z24" s="147"/>
      <c r="AA24" s="147"/>
      <c r="AD24" s="148"/>
      <c r="AM24" s="125"/>
    </row>
    <row r="25" spans="2:39" ht="18" customHeight="1" x14ac:dyDescent="0.4">
      <c r="B25" s="137" t="s">
        <v>7</v>
      </c>
      <c r="C25" s="137"/>
      <c r="D25" s="137"/>
      <c r="E25" s="137"/>
      <c r="F25" s="138" t="str">
        <f>IF(AD25="","",VLOOKUP(AD25,学校･選手ﾃﾞｰﾀ!$A$13:$J$42,2))</f>
        <v/>
      </c>
      <c r="G25" s="139"/>
      <c r="H25" s="139"/>
      <c r="I25" s="140"/>
      <c r="J25" s="144" t="str">
        <f>IF(AD25="","",VLOOKUP(AD25,学校･選手ﾃﾞｰﾀ!$A$13:$J$42,4))</f>
        <v/>
      </c>
      <c r="K25" s="144"/>
      <c r="L25" s="144"/>
      <c r="M25" s="144"/>
      <c r="N25" s="144"/>
      <c r="O25" s="144"/>
      <c r="P25" s="144"/>
      <c r="Q25" s="145"/>
      <c r="R25" s="129" t="str">
        <f>IF(AD25="","",VLOOKUP(AD25,学校･選手ﾃﾞｰﾀ!$A$13:$J$42,10))</f>
        <v/>
      </c>
      <c r="S25" s="129"/>
      <c r="T25" s="129" t="str">
        <f>IF(AD25="","",DATEDIF(AM25,$AO$1,"Y"))</f>
        <v/>
      </c>
      <c r="U25" s="129"/>
      <c r="V25" s="147"/>
      <c r="W25" s="147"/>
      <c r="X25" s="147"/>
      <c r="Y25" s="147"/>
      <c r="Z25" s="147"/>
      <c r="AA25" s="147"/>
      <c r="AD25" s="148"/>
      <c r="AM25" s="124" t="str">
        <f>IF(AD25="","",VLOOKUP(AD25,学校･選手ﾃﾞｰﾀ!$A$13:$J$42,7))</f>
        <v/>
      </c>
    </row>
    <row r="26" spans="2:39" ht="27.4" customHeight="1" x14ac:dyDescent="0.4">
      <c r="B26" s="137"/>
      <c r="C26" s="137"/>
      <c r="D26" s="137"/>
      <c r="E26" s="137"/>
      <c r="F26" s="141"/>
      <c r="G26" s="142"/>
      <c r="H26" s="142"/>
      <c r="I26" s="143"/>
      <c r="J26" s="126" t="str">
        <f>IF(AD25="","",VLOOKUP(AD25,学校･選手ﾃﾞｰﾀ!$A$13:$J$42,3))</f>
        <v/>
      </c>
      <c r="K26" s="126"/>
      <c r="L26" s="126"/>
      <c r="M26" s="126"/>
      <c r="N26" s="126"/>
      <c r="O26" s="126"/>
      <c r="P26" s="126"/>
      <c r="Q26" s="127"/>
      <c r="R26" s="129"/>
      <c r="S26" s="129"/>
      <c r="T26" s="129"/>
      <c r="U26" s="129"/>
      <c r="V26" s="147"/>
      <c r="W26" s="147"/>
      <c r="X26" s="147"/>
      <c r="Y26" s="147"/>
      <c r="Z26" s="147"/>
      <c r="AA26" s="147"/>
      <c r="AD26" s="148"/>
      <c r="AM26" s="125"/>
    </row>
    <row r="27" spans="2:39" ht="18" customHeight="1" x14ac:dyDescent="0.4">
      <c r="B27" s="137" t="s">
        <v>8</v>
      </c>
      <c r="C27" s="137"/>
      <c r="D27" s="137"/>
      <c r="E27" s="137"/>
      <c r="F27" s="138" t="str">
        <f>IF(AD27="","",VLOOKUP(AD27,学校･選手ﾃﾞｰﾀ!$A$13:$J$42,2))</f>
        <v/>
      </c>
      <c r="G27" s="139"/>
      <c r="H27" s="139"/>
      <c r="I27" s="140"/>
      <c r="J27" s="144" t="str">
        <f>IF(AD27="","",VLOOKUP(AD27,学校･選手ﾃﾞｰﾀ!$A$13:$J$42,4))</f>
        <v/>
      </c>
      <c r="K27" s="144"/>
      <c r="L27" s="144"/>
      <c r="M27" s="144"/>
      <c r="N27" s="144"/>
      <c r="O27" s="144"/>
      <c r="P27" s="144"/>
      <c r="Q27" s="145"/>
      <c r="R27" s="129" t="str">
        <f>IF(AD27="","",VLOOKUP(AD27,学校･選手ﾃﾞｰﾀ!$A$13:$J$42,10))</f>
        <v/>
      </c>
      <c r="S27" s="129"/>
      <c r="T27" s="129" t="str">
        <f>IF(AD27="","",DATEDIF(AM27,$AO$1,"Y"))</f>
        <v/>
      </c>
      <c r="U27" s="129"/>
      <c r="V27" s="147"/>
      <c r="W27" s="147"/>
      <c r="X27" s="147"/>
      <c r="Y27" s="147"/>
      <c r="Z27" s="147"/>
      <c r="AA27" s="147"/>
      <c r="AD27" s="148"/>
      <c r="AM27" s="124" t="str">
        <f>IF(AD27="","",VLOOKUP(AD27,学校･選手ﾃﾞｰﾀ!$A$13:$J$42,7))</f>
        <v/>
      </c>
    </row>
    <row r="28" spans="2:39" ht="27.4" customHeight="1" x14ac:dyDescent="0.4">
      <c r="B28" s="137"/>
      <c r="C28" s="137"/>
      <c r="D28" s="137"/>
      <c r="E28" s="137"/>
      <c r="F28" s="141"/>
      <c r="G28" s="142"/>
      <c r="H28" s="142"/>
      <c r="I28" s="143"/>
      <c r="J28" s="126" t="str">
        <f>IF(AD27="","",VLOOKUP(AD27,学校･選手ﾃﾞｰﾀ!$A$13:$J$42,3))</f>
        <v/>
      </c>
      <c r="K28" s="126"/>
      <c r="L28" s="126"/>
      <c r="M28" s="126"/>
      <c r="N28" s="126"/>
      <c r="O28" s="126"/>
      <c r="P28" s="126"/>
      <c r="Q28" s="127"/>
      <c r="R28" s="129"/>
      <c r="S28" s="129"/>
      <c r="T28" s="129"/>
      <c r="U28" s="129"/>
      <c r="V28" s="147"/>
      <c r="W28" s="147"/>
      <c r="X28" s="147"/>
      <c r="Y28" s="147"/>
      <c r="Z28" s="147"/>
      <c r="AA28" s="147"/>
      <c r="AD28" s="148"/>
      <c r="AM28" s="125"/>
    </row>
    <row r="29" spans="2:39" ht="18" customHeight="1" x14ac:dyDescent="0.4">
      <c r="B29" s="137" t="s">
        <v>9</v>
      </c>
      <c r="C29" s="137"/>
      <c r="D29" s="137"/>
      <c r="E29" s="137"/>
      <c r="F29" s="138" t="str">
        <f>IF(AD29="","",VLOOKUP(AD29,学校･選手ﾃﾞｰﾀ!$A$13:$J$42,2))</f>
        <v/>
      </c>
      <c r="G29" s="139"/>
      <c r="H29" s="139"/>
      <c r="I29" s="140"/>
      <c r="J29" s="144" t="str">
        <f>IF(AD29="","",VLOOKUP(AD29,学校･選手ﾃﾞｰﾀ!$A$13:$J$42,4))</f>
        <v/>
      </c>
      <c r="K29" s="144"/>
      <c r="L29" s="144"/>
      <c r="M29" s="144"/>
      <c r="N29" s="144"/>
      <c r="O29" s="144"/>
      <c r="P29" s="144"/>
      <c r="Q29" s="145"/>
      <c r="R29" s="129" t="str">
        <f>IF(AD29="","",VLOOKUP(AD29,学校･選手ﾃﾞｰﾀ!$A$13:$J$42,10))</f>
        <v/>
      </c>
      <c r="S29" s="129"/>
      <c r="T29" s="129" t="str">
        <f>IF(AD29="","",DATEDIF(AM29,$AO$1,"Y"))</f>
        <v/>
      </c>
      <c r="U29" s="129"/>
      <c r="V29" s="147"/>
      <c r="W29" s="147"/>
      <c r="X29" s="147"/>
      <c r="Y29" s="147"/>
      <c r="Z29" s="147"/>
      <c r="AA29" s="147"/>
      <c r="AD29" s="148"/>
      <c r="AM29" s="124" t="str">
        <f>IF(AD29="","",VLOOKUP(AD29,学校･選手ﾃﾞｰﾀ!$A$13:$J$42,7))</f>
        <v/>
      </c>
    </row>
    <row r="30" spans="2:39" ht="27.4" customHeight="1" x14ac:dyDescent="0.4">
      <c r="B30" s="137"/>
      <c r="C30" s="137"/>
      <c r="D30" s="137"/>
      <c r="E30" s="137"/>
      <c r="F30" s="141"/>
      <c r="G30" s="142"/>
      <c r="H30" s="142"/>
      <c r="I30" s="143"/>
      <c r="J30" s="126" t="str">
        <f>IF(AD29="","",VLOOKUP(AD29,学校･選手ﾃﾞｰﾀ!$A$13:$J$42,3))</f>
        <v/>
      </c>
      <c r="K30" s="126"/>
      <c r="L30" s="126"/>
      <c r="M30" s="126"/>
      <c r="N30" s="126"/>
      <c r="O30" s="126"/>
      <c r="P30" s="126"/>
      <c r="Q30" s="127"/>
      <c r="R30" s="129"/>
      <c r="S30" s="129"/>
      <c r="T30" s="129"/>
      <c r="U30" s="129"/>
      <c r="V30" s="147"/>
      <c r="W30" s="147"/>
      <c r="X30" s="147"/>
      <c r="Y30" s="147"/>
      <c r="Z30" s="147"/>
      <c r="AA30" s="147"/>
      <c r="AD30" s="148"/>
      <c r="AM30" s="125"/>
    </row>
    <row r="31" spans="2:39" ht="15.4" customHeight="1" x14ac:dyDescent="0.4">
      <c r="B31" s="137" t="s">
        <v>20</v>
      </c>
      <c r="C31" s="137"/>
      <c r="D31" s="137"/>
      <c r="E31" s="137"/>
      <c r="F31" s="138" t="str">
        <f>IF(AD31="","",VLOOKUP(AD31,学校･選手ﾃﾞｰﾀ!$A$13:$J$42,2))</f>
        <v/>
      </c>
      <c r="G31" s="139"/>
      <c r="H31" s="139"/>
      <c r="I31" s="140"/>
      <c r="J31" s="144" t="str">
        <f>IF(AD31="","",VLOOKUP(AD31,学校･選手ﾃﾞｰﾀ!$A$13:$J$42,4))</f>
        <v/>
      </c>
      <c r="K31" s="144"/>
      <c r="L31" s="144"/>
      <c r="M31" s="144"/>
      <c r="N31" s="144"/>
      <c r="O31" s="144"/>
      <c r="P31" s="144"/>
      <c r="Q31" s="145"/>
      <c r="R31" s="129" t="str">
        <f>IF(AD31="","",VLOOKUP(AD31,学校･選手ﾃﾞｰﾀ!$A$13:$J$42,10))</f>
        <v/>
      </c>
      <c r="S31" s="129"/>
      <c r="T31" s="129" t="str">
        <f>IF(AD31="","",DATEDIF(AM31,$AO$1,"Y"))</f>
        <v/>
      </c>
      <c r="U31" s="129"/>
      <c r="V31" s="146"/>
      <c r="W31" s="146"/>
      <c r="X31" s="147"/>
      <c r="Y31" s="147"/>
      <c r="Z31" s="147"/>
      <c r="AA31" s="147"/>
      <c r="AD31" s="148"/>
      <c r="AM31" s="124" t="str">
        <f>IF(AD31="","",VLOOKUP(AD31,学校･選手ﾃﾞｰﾀ!$A$13:$J$42,7))</f>
        <v/>
      </c>
    </row>
    <row r="32" spans="2:39" ht="27.4" customHeight="1" x14ac:dyDescent="0.4">
      <c r="B32" s="137"/>
      <c r="C32" s="137"/>
      <c r="D32" s="137"/>
      <c r="E32" s="137"/>
      <c r="F32" s="141"/>
      <c r="G32" s="142"/>
      <c r="H32" s="142"/>
      <c r="I32" s="143"/>
      <c r="J32" s="126" t="str">
        <f>IF(AD31="","",VLOOKUP(AD31,学校･選手ﾃﾞｰﾀ!$A$13:$J$42,3))</f>
        <v/>
      </c>
      <c r="K32" s="126"/>
      <c r="L32" s="126"/>
      <c r="M32" s="126"/>
      <c r="N32" s="126"/>
      <c r="O32" s="126"/>
      <c r="P32" s="126"/>
      <c r="Q32" s="127"/>
      <c r="R32" s="129"/>
      <c r="S32" s="129"/>
      <c r="T32" s="129"/>
      <c r="U32" s="129"/>
      <c r="V32" s="146"/>
      <c r="W32" s="146"/>
      <c r="X32" s="147"/>
      <c r="Y32" s="147"/>
      <c r="Z32" s="147"/>
      <c r="AA32" s="147"/>
      <c r="AD32" s="148"/>
      <c r="AM32" s="125"/>
    </row>
    <row r="33" spans="1:39" ht="18" customHeight="1" x14ac:dyDescent="0.4">
      <c r="B33" s="137" t="s">
        <v>21</v>
      </c>
      <c r="C33" s="137"/>
      <c r="D33" s="137"/>
      <c r="E33" s="137"/>
      <c r="F33" s="138" t="str">
        <f>IF(AD33="","",VLOOKUP(AD33,学校･選手ﾃﾞｰﾀ!$A$13:$J$42,2))</f>
        <v/>
      </c>
      <c r="G33" s="139"/>
      <c r="H33" s="139"/>
      <c r="I33" s="140"/>
      <c r="J33" s="144" t="str">
        <f>IF(AD33="","",VLOOKUP(AD33,学校･選手ﾃﾞｰﾀ!$A$13:$J$42,4))</f>
        <v/>
      </c>
      <c r="K33" s="144"/>
      <c r="L33" s="144"/>
      <c r="M33" s="144"/>
      <c r="N33" s="144"/>
      <c r="O33" s="144"/>
      <c r="P33" s="144"/>
      <c r="Q33" s="145"/>
      <c r="R33" s="129" t="str">
        <f>IF(AD33="","",VLOOKUP(AD33,学校･選手ﾃﾞｰﾀ!$A$13:$J$42,10))</f>
        <v/>
      </c>
      <c r="S33" s="129"/>
      <c r="T33" s="129" t="str">
        <f>IF(AD33="","",DATEDIF(AM33,$AO$1,"Y"))</f>
        <v/>
      </c>
      <c r="U33" s="129"/>
      <c r="V33" s="146"/>
      <c r="W33" s="146"/>
      <c r="X33" s="147"/>
      <c r="Y33" s="147"/>
      <c r="Z33" s="147"/>
      <c r="AA33" s="147"/>
      <c r="AD33" s="148"/>
      <c r="AM33" s="124" t="str">
        <f>IF(AD33="","",VLOOKUP(AD33,学校･選手ﾃﾞｰﾀ!$A$13:$J$42,7))</f>
        <v/>
      </c>
    </row>
    <row r="34" spans="1:39" ht="27.4" customHeight="1" x14ac:dyDescent="0.4">
      <c r="B34" s="137"/>
      <c r="C34" s="137"/>
      <c r="D34" s="137"/>
      <c r="E34" s="137"/>
      <c r="F34" s="141"/>
      <c r="G34" s="142"/>
      <c r="H34" s="142"/>
      <c r="I34" s="143"/>
      <c r="J34" s="126" t="str">
        <f>IF(AD33="","",VLOOKUP(AD33,学校･選手ﾃﾞｰﾀ!$A$13:$J$42,3))</f>
        <v/>
      </c>
      <c r="K34" s="126"/>
      <c r="L34" s="126"/>
      <c r="M34" s="126"/>
      <c r="N34" s="126"/>
      <c r="O34" s="126"/>
      <c r="P34" s="126"/>
      <c r="Q34" s="127"/>
      <c r="R34" s="129"/>
      <c r="S34" s="129"/>
      <c r="T34" s="129"/>
      <c r="U34" s="129"/>
      <c r="V34" s="146"/>
      <c r="W34" s="146"/>
      <c r="X34" s="147"/>
      <c r="Y34" s="147"/>
      <c r="Z34" s="147"/>
      <c r="AA34" s="147"/>
      <c r="AD34" s="148"/>
      <c r="AM34" s="125"/>
    </row>
    <row r="35" spans="1:39" ht="10.9" customHeight="1" x14ac:dyDescent="0.4"/>
    <row r="36" spans="1:39" ht="13.5" customHeight="1" x14ac:dyDescent="0.4">
      <c r="F36" s="128" t="s">
        <v>10</v>
      </c>
      <c r="G36" s="128"/>
      <c r="H36" s="128"/>
      <c r="I36" s="128"/>
      <c r="J36" s="128"/>
      <c r="K36" s="129" t="str">
        <f>IF(学校･選手ﾃﾞｰﾀ!F6="","",学校･選手ﾃﾞｰﾀ!F6)</f>
        <v/>
      </c>
      <c r="L36" s="129"/>
      <c r="M36" s="129"/>
      <c r="N36" s="129"/>
      <c r="O36" s="129"/>
      <c r="P36" s="129"/>
      <c r="Q36" s="129"/>
      <c r="R36" s="129"/>
      <c r="S36" s="129"/>
      <c r="T36" s="129"/>
      <c r="U36" s="130" t="s">
        <v>23</v>
      </c>
      <c r="V36" s="131"/>
      <c r="W36" s="131"/>
      <c r="X36" s="131"/>
      <c r="Y36" s="131"/>
      <c r="Z36" s="131"/>
      <c r="AA36" s="131"/>
    </row>
    <row r="37" spans="1:39" ht="13.5" customHeight="1" x14ac:dyDescent="0.4">
      <c r="F37" s="128"/>
      <c r="G37" s="128"/>
      <c r="H37" s="128"/>
      <c r="I37" s="128"/>
      <c r="J37" s="128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30"/>
      <c r="V37" s="131"/>
      <c r="W37" s="131"/>
      <c r="X37" s="131"/>
      <c r="Y37" s="131"/>
      <c r="Z37" s="131"/>
      <c r="AA37" s="131"/>
    </row>
    <row r="38" spans="1:39" x14ac:dyDescent="0.4">
      <c r="B38" s="132" t="s">
        <v>24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</row>
    <row r="39" spans="1:39" x14ac:dyDescent="0.4"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</row>
    <row r="40" spans="1:39" ht="16.149999999999999" customHeight="1" x14ac:dyDescent="0.4">
      <c r="E40" s="123">
        <f ca="1">TODAY()</f>
        <v>46325</v>
      </c>
      <c r="F40" s="123"/>
      <c r="G40" s="123"/>
      <c r="H40" s="123"/>
      <c r="I40" s="123"/>
      <c r="J40" s="123"/>
      <c r="K40" s="123"/>
      <c r="L40" s="123"/>
      <c r="M40" s="123"/>
      <c r="N40" s="123"/>
      <c r="AF40" s="43" t="s">
        <v>96</v>
      </c>
    </row>
    <row r="41" spans="1:39" x14ac:dyDescent="0.4">
      <c r="E41" s="123"/>
      <c r="F41" s="123"/>
      <c r="G41" s="123"/>
      <c r="H41" s="123"/>
      <c r="I41" s="123"/>
      <c r="J41" s="123"/>
      <c r="K41" s="123"/>
      <c r="L41" s="123"/>
      <c r="M41" s="123"/>
      <c r="N41" s="123"/>
    </row>
    <row r="42" spans="1:39" ht="14.65" customHeight="1" x14ac:dyDescent="0.4">
      <c r="E42" s="133" t="str">
        <f>学校･選手ﾃﾞｰﾀ!$C$3&amp;"長"</f>
        <v>高等学校長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5">
        <f>学校･選手ﾃﾞｰﾀ!$C$6</f>
        <v>0</v>
      </c>
      <c r="R42" s="135"/>
      <c r="S42" s="135"/>
      <c r="T42" s="135"/>
      <c r="U42" s="135"/>
      <c r="V42" s="135"/>
      <c r="W42" s="135"/>
      <c r="X42" s="135"/>
      <c r="Y42" s="135"/>
    </row>
    <row r="43" spans="1:39" ht="14.65" customHeight="1" x14ac:dyDescent="0.4"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6"/>
      <c r="R43" s="136"/>
      <c r="S43" s="136"/>
      <c r="T43" s="136"/>
      <c r="U43" s="136"/>
      <c r="V43" s="136"/>
      <c r="W43" s="136"/>
      <c r="X43" s="136"/>
      <c r="Y43" s="136"/>
    </row>
    <row r="45" spans="1:39" ht="30" customHeight="1" x14ac:dyDescent="0.4">
      <c r="A45" s="44" t="s">
        <v>85</v>
      </c>
    </row>
    <row r="46" spans="1:39" ht="27" customHeight="1" x14ac:dyDescent="0.4">
      <c r="B46" s="22"/>
      <c r="C46" s="22"/>
      <c r="D46" s="22"/>
      <c r="E46" s="22"/>
      <c r="F46" s="22"/>
      <c r="G46" s="182" t="str">
        <f>G1</f>
        <v>第41回近畿高等学校新人卓球大会</v>
      </c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22"/>
      <c r="Y46" s="22"/>
      <c r="Z46" s="22"/>
      <c r="AA46" s="22"/>
    </row>
    <row r="47" spans="1:39" ht="27" customHeight="1" x14ac:dyDescent="0.4">
      <c r="C47" s="22"/>
      <c r="D47" s="22"/>
      <c r="E47" s="22"/>
      <c r="F47" s="22"/>
      <c r="G47" s="183" t="s">
        <v>11</v>
      </c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22"/>
      <c r="Y47" s="22"/>
      <c r="Z47" s="22"/>
      <c r="AA47" s="22"/>
    </row>
    <row r="48" spans="1:39" ht="10.15" customHeight="1" x14ac:dyDescent="0.4">
      <c r="C48" s="22"/>
      <c r="D48" s="22"/>
      <c r="E48" s="22"/>
      <c r="F48" s="22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22"/>
      <c r="Y48" s="22"/>
      <c r="Z48" s="22"/>
      <c r="AA48" s="22"/>
    </row>
    <row r="49" spans="2:39" ht="27" customHeight="1" x14ac:dyDescent="0.4">
      <c r="B49" s="137" t="s">
        <v>54</v>
      </c>
      <c r="C49" s="137"/>
      <c r="D49" s="137"/>
      <c r="E49" s="129">
        <f>E4</f>
        <v>0</v>
      </c>
      <c r="F49" s="129"/>
      <c r="G49" s="129"/>
      <c r="H49" s="129"/>
      <c r="I49" s="184" t="s">
        <v>60</v>
      </c>
      <c r="J49" s="184"/>
      <c r="K49" s="185">
        <f>K4</f>
        <v>0</v>
      </c>
      <c r="L49" s="185"/>
      <c r="M49" s="185"/>
      <c r="N49" s="185"/>
    </row>
    <row r="50" spans="2:39" ht="18" customHeight="1" x14ac:dyDescent="0.4">
      <c r="B50" s="161" t="s">
        <v>148</v>
      </c>
      <c r="C50" s="161"/>
      <c r="D50" s="161"/>
      <c r="E50" s="161"/>
      <c r="F50" s="161"/>
      <c r="G50" s="184">
        <f>学校･選手ﾃﾞｰﾀ!$K$3</f>
        <v>0</v>
      </c>
      <c r="H50" s="184"/>
      <c r="I50" s="184"/>
      <c r="J50" s="184"/>
      <c r="K50" s="184"/>
      <c r="L50" s="184"/>
      <c r="M50" s="184"/>
      <c r="N50" s="184"/>
      <c r="O50" s="184"/>
      <c r="P50" s="184"/>
      <c r="Q50" s="186" t="s">
        <v>1</v>
      </c>
      <c r="R50" s="187"/>
      <c r="S50" s="190">
        <f>S5</f>
        <v>0</v>
      </c>
      <c r="T50" s="170"/>
      <c r="U50" s="168" t="s">
        <v>13</v>
      </c>
      <c r="V50" s="170">
        <f>V5</f>
        <v>0</v>
      </c>
      <c r="W50" s="170"/>
      <c r="X50" s="168" t="s">
        <v>13</v>
      </c>
      <c r="Y50" s="170">
        <f>Y5</f>
        <v>0</v>
      </c>
      <c r="Z50" s="170"/>
      <c r="AA50" s="171"/>
    </row>
    <row r="51" spans="2:39" ht="36" customHeight="1" x14ac:dyDescent="0.4">
      <c r="B51" s="161"/>
      <c r="C51" s="161"/>
      <c r="D51" s="161"/>
      <c r="E51" s="161"/>
      <c r="F51" s="161"/>
      <c r="G51" s="174" t="str">
        <f>LEFT(学校･選手ﾃﾞｰﾀ!$F$3,1)</f>
        <v/>
      </c>
      <c r="H51" s="174"/>
      <c r="I51" s="174" t="str">
        <f>MID(学校･選手ﾃﾞｰﾀ!$F$3,2,1)</f>
        <v/>
      </c>
      <c r="J51" s="174"/>
      <c r="K51" s="174" t="str">
        <f>MID(学校･選手ﾃﾞｰﾀ!$F$3,3,1)</f>
        <v/>
      </c>
      <c r="L51" s="174"/>
      <c r="M51" s="174" t="str">
        <f>MID(学校･選手ﾃﾞｰﾀ!$F$3,4,1)</f>
        <v/>
      </c>
      <c r="N51" s="174"/>
      <c r="O51" s="174" t="str">
        <f>MID(学校･選手ﾃﾞｰﾀ!$F$3,5,1)</f>
        <v/>
      </c>
      <c r="P51" s="174"/>
      <c r="Q51" s="188"/>
      <c r="R51" s="189"/>
      <c r="S51" s="191"/>
      <c r="T51" s="172"/>
      <c r="U51" s="169"/>
      <c r="V51" s="172"/>
      <c r="W51" s="172"/>
      <c r="X51" s="169"/>
      <c r="Y51" s="172"/>
      <c r="Z51" s="172"/>
      <c r="AA51" s="173"/>
    </row>
    <row r="52" spans="2:39" ht="16.149999999999999" customHeight="1" x14ac:dyDescent="0.4">
      <c r="B52" s="150" t="s">
        <v>0</v>
      </c>
      <c r="C52" s="151"/>
      <c r="D52" s="151"/>
      <c r="E52" s="151"/>
      <c r="F52" s="152"/>
      <c r="G52" s="41" t="s">
        <v>14</v>
      </c>
      <c r="H52" s="175">
        <f>H7</f>
        <v>0</v>
      </c>
      <c r="I52" s="175"/>
      <c r="J52" s="42" t="s">
        <v>13</v>
      </c>
      <c r="K52" s="176">
        <f>K7</f>
        <v>0</v>
      </c>
      <c r="L52" s="176"/>
      <c r="M52" s="176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8"/>
    </row>
    <row r="53" spans="2:39" ht="31.15" customHeight="1" x14ac:dyDescent="0.4">
      <c r="B53" s="155"/>
      <c r="C53" s="156"/>
      <c r="D53" s="156"/>
      <c r="E53" s="156"/>
      <c r="F53" s="157"/>
      <c r="G53" s="179">
        <f>G8</f>
        <v>0</v>
      </c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1"/>
    </row>
    <row r="54" spans="2:39" ht="10.5" customHeight="1" x14ac:dyDescent="0.4"/>
    <row r="55" spans="2:39" ht="18.399999999999999" customHeight="1" x14ac:dyDescent="0.4">
      <c r="B55" s="137" t="s">
        <v>53</v>
      </c>
      <c r="C55" s="137"/>
      <c r="D55" s="137"/>
      <c r="E55" s="137"/>
      <c r="F55" s="150" t="s">
        <v>36</v>
      </c>
      <c r="G55" s="151"/>
      <c r="H55" s="151"/>
      <c r="I55" s="152"/>
      <c r="J55" s="158" t="s">
        <v>40</v>
      </c>
      <c r="K55" s="159"/>
      <c r="L55" s="159"/>
      <c r="M55" s="159"/>
      <c r="N55" s="159"/>
      <c r="O55" s="159"/>
      <c r="P55" s="159"/>
      <c r="Q55" s="160"/>
      <c r="R55" s="137" t="s">
        <v>15</v>
      </c>
      <c r="S55" s="137"/>
      <c r="T55" s="137" t="s">
        <v>16</v>
      </c>
      <c r="U55" s="137"/>
      <c r="V55" s="161" t="s">
        <v>195</v>
      </c>
      <c r="W55" s="162"/>
      <c r="X55" s="162"/>
      <c r="Y55" s="162"/>
      <c r="Z55" s="162"/>
      <c r="AA55" s="162"/>
      <c r="AD55" s="163" t="s">
        <v>41</v>
      </c>
      <c r="AM55" s="165" t="s">
        <v>150</v>
      </c>
    </row>
    <row r="56" spans="2:39" ht="18.399999999999999" customHeight="1" x14ac:dyDescent="0.4">
      <c r="B56" s="137"/>
      <c r="C56" s="137"/>
      <c r="D56" s="137"/>
      <c r="E56" s="137"/>
      <c r="F56" s="153"/>
      <c r="G56" s="128"/>
      <c r="H56" s="128"/>
      <c r="I56" s="154"/>
      <c r="J56" s="150" t="s">
        <v>22</v>
      </c>
      <c r="K56" s="151"/>
      <c r="L56" s="151"/>
      <c r="M56" s="151"/>
      <c r="N56" s="151"/>
      <c r="O56" s="151"/>
      <c r="P56" s="151"/>
      <c r="Q56" s="152"/>
      <c r="R56" s="137"/>
      <c r="S56" s="137"/>
      <c r="T56" s="137"/>
      <c r="U56" s="137"/>
      <c r="V56" s="162"/>
      <c r="W56" s="162"/>
      <c r="X56" s="162"/>
      <c r="Y56" s="162"/>
      <c r="Z56" s="162"/>
      <c r="AA56" s="162"/>
      <c r="AD56" s="164"/>
      <c r="AM56" s="166"/>
    </row>
    <row r="57" spans="2:39" ht="18.399999999999999" customHeight="1" x14ac:dyDescent="0.4">
      <c r="B57" s="137"/>
      <c r="C57" s="137"/>
      <c r="D57" s="137"/>
      <c r="E57" s="137"/>
      <c r="F57" s="155"/>
      <c r="G57" s="156"/>
      <c r="H57" s="156"/>
      <c r="I57" s="157"/>
      <c r="J57" s="155"/>
      <c r="K57" s="156"/>
      <c r="L57" s="156"/>
      <c r="M57" s="156"/>
      <c r="N57" s="156"/>
      <c r="O57" s="156"/>
      <c r="P57" s="156"/>
      <c r="Q57" s="157"/>
      <c r="R57" s="137"/>
      <c r="S57" s="137"/>
      <c r="T57" s="137"/>
      <c r="U57" s="137"/>
      <c r="V57" s="162" t="s">
        <v>17</v>
      </c>
      <c r="W57" s="162"/>
      <c r="X57" s="162" t="s">
        <v>19</v>
      </c>
      <c r="Y57" s="162"/>
      <c r="Z57" s="162" t="s">
        <v>18</v>
      </c>
      <c r="AA57" s="162"/>
      <c r="AD57" s="164"/>
      <c r="AM57" s="167"/>
    </row>
    <row r="58" spans="2:39" ht="18" customHeight="1" x14ac:dyDescent="0.4">
      <c r="B58" s="137" t="s">
        <v>12</v>
      </c>
      <c r="C58" s="137"/>
      <c r="D58" s="137"/>
      <c r="E58" s="137"/>
      <c r="F58" s="138" t="str">
        <f>IF(AD58="","",VLOOKUP(AD58,学校･選手ﾃﾞｰﾀ!$A$13:$J$42,2))</f>
        <v/>
      </c>
      <c r="G58" s="139"/>
      <c r="H58" s="139"/>
      <c r="I58" s="140"/>
      <c r="J58" s="144" t="str">
        <f>IF(AD58="","",VLOOKUP(AD58,学校･選手ﾃﾞｰﾀ!$A$13:$J$42,4))</f>
        <v/>
      </c>
      <c r="K58" s="144"/>
      <c r="L58" s="144"/>
      <c r="M58" s="144"/>
      <c r="N58" s="144"/>
      <c r="O58" s="144"/>
      <c r="P58" s="144"/>
      <c r="Q58" s="145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D58" s="149"/>
      <c r="AM58" s="124"/>
    </row>
    <row r="59" spans="2:39" ht="27.4" customHeight="1" x14ac:dyDescent="0.4">
      <c r="B59" s="137"/>
      <c r="C59" s="137"/>
      <c r="D59" s="137"/>
      <c r="E59" s="137"/>
      <c r="F59" s="141"/>
      <c r="G59" s="142"/>
      <c r="H59" s="142"/>
      <c r="I59" s="143"/>
      <c r="J59" s="126" t="str">
        <f>IF(AD58="","",VLOOKUP(AD58,学校･選手ﾃﾞｰﾀ!$A$13:$J$42,3))</f>
        <v/>
      </c>
      <c r="K59" s="126"/>
      <c r="L59" s="126"/>
      <c r="M59" s="126"/>
      <c r="N59" s="126"/>
      <c r="O59" s="126"/>
      <c r="P59" s="126"/>
      <c r="Q59" s="127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D59" s="149"/>
      <c r="AM59" s="125"/>
    </row>
    <row r="60" spans="2:39" ht="18" customHeight="1" x14ac:dyDescent="0.4">
      <c r="B60" s="137" t="s">
        <v>86</v>
      </c>
      <c r="C60" s="137"/>
      <c r="D60" s="137"/>
      <c r="E60" s="137"/>
      <c r="F60" s="138" t="str">
        <f>IF(AD60="","",VLOOKUP(AD60,学校･選手ﾃﾞｰﾀ!$A$13:$J$42,2))</f>
        <v/>
      </c>
      <c r="G60" s="139"/>
      <c r="H60" s="139"/>
      <c r="I60" s="140"/>
      <c r="J60" s="144" t="str">
        <f>IF(AD60="","",VLOOKUP(AD60,学校･選手ﾃﾞｰﾀ!$A$13:$J$42,4))</f>
        <v/>
      </c>
      <c r="K60" s="144"/>
      <c r="L60" s="144"/>
      <c r="M60" s="144"/>
      <c r="N60" s="144"/>
      <c r="O60" s="144"/>
      <c r="P60" s="144"/>
      <c r="Q60" s="145"/>
      <c r="R60" s="129" t="str">
        <f>IF(AD60="","",VLOOKUP(AD60,学校･選手ﾃﾞｰﾀ!$A$13:$J$42,10))</f>
        <v/>
      </c>
      <c r="S60" s="129"/>
      <c r="T60" s="129" t="str">
        <f>IF(AD60="","",DATEDIF(AM60,$AO$1,"Y"))</f>
        <v/>
      </c>
      <c r="U60" s="129"/>
      <c r="V60" s="146"/>
      <c r="W60" s="146"/>
      <c r="X60" s="147"/>
      <c r="Y60" s="147"/>
      <c r="Z60" s="147"/>
      <c r="AA60" s="147"/>
      <c r="AD60" s="148"/>
      <c r="AM60" s="124" t="str">
        <f>IF(AD60="","",VLOOKUP(AD60,学校･選手ﾃﾞｰﾀ!$A$13:$J$42,7))</f>
        <v/>
      </c>
    </row>
    <row r="61" spans="2:39" ht="27.4" customHeight="1" x14ac:dyDescent="0.4">
      <c r="B61" s="137"/>
      <c r="C61" s="137"/>
      <c r="D61" s="137"/>
      <c r="E61" s="137"/>
      <c r="F61" s="141"/>
      <c r="G61" s="142"/>
      <c r="H61" s="142"/>
      <c r="I61" s="143"/>
      <c r="J61" s="126" t="str">
        <f>IF(AD60="","",VLOOKUP(AD60,学校･選手ﾃﾞｰﾀ!$A$13:$J$42,3))</f>
        <v/>
      </c>
      <c r="K61" s="126"/>
      <c r="L61" s="126"/>
      <c r="M61" s="126"/>
      <c r="N61" s="126"/>
      <c r="O61" s="126"/>
      <c r="P61" s="126"/>
      <c r="Q61" s="127"/>
      <c r="R61" s="129"/>
      <c r="S61" s="129"/>
      <c r="T61" s="129"/>
      <c r="U61" s="129"/>
      <c r="V61" s="146"/>
      <c r="W61" s="146"/>
      <c r="X61" s="147"/>
      <c r="Y61" s="147"/>
      <c r="Z61" s="147"/>
      <c r="AA61" s="147"/>
      <c r="AD61" s="148"/>
      <c r="AM61" s="125"/>
    </row>
    <row r="62" spans="2:39" ht="18" customHeight="1" x14ac:dyDescent="0.4">
      <c r="B62" s="137" t="s">
        <v>87</v>
      </c>
      <c r="C62" s="137"/>
      <c r="D62" s="137"/>
      <c r="E62" s="137"/>
      <c r="F62" s="138" t="str">
        <f>IF(AD62="","",VLOOKUP(AD62,学校･選手ﾃﾞｰﾀ!$A$13:$J$42,2))</f>
        <v/>
      </c>
      <c r="G62" s="139"/>
      <c r="H62" s="139"/>
      <c r="I62" s="140"/>
      <c r="J62" s="144" t="str">
        <f>IF(AD62="","",VLOOKUP(AD62,学校･選手ﾃﾞｰﾀ!$A$13:$J$42,4))</f>
        <v/>
      </c>
      <c r="K62" s="144"/>
      <c r="L62" s="144"/>
      <c r="M62" s="144"/>
      <c r="N62" s="144"/>
      <c r="O62" s="144"/>
      <c r="P62" s="144"/>
      <c r="Q62" s="145"/>
      <c r="R62" s="129" t="str">
        <f>IF(AD62="","",VLOOKUP(AD62,学校･選手ﾃﾞｰﾀ!$A$13:$J$42,10))</f>
        <v/>
      </c>
      <c r="S62" s="129"/>
      <c r="T62" s="129" t="str">
        <f>IF(AD62="","",DATEDIF(AM62,$AO$1,"Y"))</f>
        <v/>
      </c>
      <c r="U62" s="129"/>
      <c r="V62" s="146"/>
      <c r="W62" s="146"/>
      <c r="X62" s="147"/>
      <c r="Y62" s="147"/>
      <c r="Z62" s="147"/>
      <c r="AA62" s="147"/>
      <c r="AD62" s="148"/>
      <c r="AM62" s="124" t="str">
        <f>IF(AD62="","",VLOOKUP(AD62,学校･選手ﾃﾞｰﾀ!$A$13:$J$42,7))</f>
        <v/>
      </c>
    </row>
    <row r="63" spans="2:39" ht="27.4" customHeight="1" x14ac:dyDescent="0.4">
      <c r="B63" s="137"/>
      <c r="C63" s="137"/>
      <c r="D63" s="137"/>
      <c r="E63" s="137"/>
      <c r="F63" s="141"/>
      <c r="G63" s="142"/>
      <c r="H63" s="142"/>
      <c r="I63" s="143"/>
      <c r="J63" s="126" t="str">
        <f>IF(AD62="","",VLOOKUP(AD62,学校･選手ﾃﾞｰﾀ!$A$13:$J$42,3))</f>
        <v/>
      </c>
      <c r="K63" s="126"/>
      <c r="L63" s="126"/>
      <c r="M63" s="126"/>
      <c r="N63" s="126"/>
      <c r="O63" s="126"/>
      <c r="P63" s="126"/>
      <c r="Q63" s="127"/>
      <c r="R63" s="129"/>
      <c r="S63" s="129"/>
      <c r="T63" s="129"/>
      <c r="U63" s="129"/>
      <c r="V63" s="146"/>
      <c r="W63" s="146"/>
      <c r="X63" s="147"/>
      <c r="Y63" s="147"/>
      <c r="Z63" s="147"/>
      <c r="AA63" s="147"/>
      <c r="AD63" s="148"/>
      <c r="AM63" s="125"/>
    </row>
    <row r="64" spans="2:39" ht="18" customHeight="1" x14ac:dyDescent="0.4">
      <c r="B64" s="137" t="s">
        <v>88</v>
      </c>
      <c r="C64" s="137"/>
      <c r="D64" s="137"/>
      <c r="E64" s="137"/>
      <c r="F64" s="138" t="str">
        <f>IF(AD64="","",VLOOKUP(AD64,学校･選手ﾃﾞｰﾀ!$A$13:$J$42,2))</f>
        <v/>
      </c>
      <c r="G64" s="139"/>
      <c r="H64" s="139"/>
      <c r="I64" s="140"/>
      <c r="J64" s="144" t="str">
        <f>IF(AD64="","",VLOOKUP(AD64,学校･選手ﾃﾞｰﾀ!$A$13:$J$42,4))</f>
        <v/>
      </c>
      <c r="K64" s="144"/>
      <c r="L64" s="144"/>
      <c r="M64" s="144"/>
      <c r="N64" s="144"/>
      <c r="O64" s="144"/>
      <c r="P64" s="144"/>
      <c r="Q64" s="145"/>
      <c r="R64" s="129" t="str">
        <f>IF(AD64="","",VLOOKUP(AD64,学校･選手ﾃﾞｰﾀ!$A$13:$J$42,10))</f>
        <v/>
      </c>
      <c r="S64" s="129"/>
      <c r="T64" s="129" t="str">
        <f>IF(AD64="","",DATEDIF(AM64,$AO$1,"Y"))</f>
        <v/>
      </c>
      <c r="U64" s="129"/>
      <c r="V64" s="146"/>
      <c r="W64" s="146"/>
      <c r="X64" s="147"/>
      <c r="Y64" s="147"/>
      <c r="Z64" s="147"/>
      <c r="AA64" s="147"/>
      <c r="AD64" s="148"/>
      <c r="AM64" s="124" t="str">
        <f>IF(AD64="","",VLOOKUP(AD64,学校･選手ﾃﾞｰﾀ!$A$13:$J$42,7))</f>
        <v/>
      </c>
    </row>
    <row r="65" spans="2:39" ht="27.4" customHeight="1" x14ac:dyDescent="0.4">
      <c r="B65" s="137"/>
      <c r="C65" s="137"/>
      <c r="D65" s="137"/>
      <c r="E65" s="137"/>
      <c r="F65" s="141"/>
      <c r="G65" s="142"/>
      <c r="H65" s="142"/>
      <c r="I65" s="143"/>
      <c r="J65" s="126" t="str">
        <f>IF(AD64="","",VLOOKUP(AD64,学校･選手ﾃﾞｰﾀ!$A$13:$J$42,3))</f>
        <v/>
      </c>
      <c r="K65" s="126"/>
      <c r="L65" s="126"/>
      <c r="M65" s="126"/>
      <c r="N65" s="126"/>
      <c r="O65" s="126"/>
      <c r="P65" s="126"/>
      <c r="Q65" s="127"/>
      <c r="R65" s="129"/>
      <c r="S65" s="129"/>
      <c r="T65" s="129"/>
      <c r="U65" s="129"/>
      <c r="V65" s="146"/>
      <c r="W65" s="146"/>
      <c r="X65" s="147"/>
      <c r="Y65" s="147"/>
      <c r="Z65" s="147"/>
      <c r="AA65" s="147"/>
      <c r="AD65" s="148"/>
      <c r="AM65" s="125"/>
    </row>
    <row r="66" spans="2:39" ht="18" customHeight="1" x14ac:dyDescent="0.4">
      <c r="B66" s="137" t="s">
        <v>89</v>
      </c>
      <c r="C66" s="137"/>
      <c r="D66" s="137"/>
      <c r="E66" s="137"/>
      <c r="F66" s="138" t="str">
        <f>IF(AD66="","",VLOOKUP(AD66,学校･選手ﾃﾞｰﾀ!$A$13:$J$42,2))</f>
        <v/>
      </c>
      <c r="G66" s="139"/>
      <c r="H66" s="139"/>
      <c r="I66" s="140"/>
      <c r="J66" s="144" t="str">
        <f>IF(AD66="","",VLOOKUP(AD66,学校･選手ﾃﾞｰﾀ!$A$13:$J$42,4))</f>
        <v/>
      </c>
      <c r="K66" s="144"/>
      <c r="L66" s="144"/>
      <c r="M66" s="144"/>
      <c r="N66" s="144"/>
      <c r="O66" s="144"/>
      <c r="P66" s="144"/>
      <c r="Q66" s="145"/>
      <c r="R66" s="129" t="str">
        <f>IF(AD66="","",VLOOKUP(AD66,学校･選手ﾃﾞｰﾀ!$A$13:$J$42,10))</f>
        <v/>
      </c>
      <c r="S66" s="129"/>
      <c r="T66" s="129" t="str">
        <f>IF(AD66="","",DATEDIF(AM66,$AO$1,"Y"))</f>
        <v/>
      </c>
      <c r="U66" s="129"/>
      <c r="V66" s="146"/>
      <c r="W66" s="146"/>
      <c r="X66" s="147"/>
      <c r="Y66" s="147"/>
      <c r="Z66" s="147"/>
      <c r="AA66" s="147"/>
      <c r="AD66" s="148"/>
      <c r="AM66" s="124" t="str">
        <f>IF(AD66="","",VLOOKUP(AD66,学校･選手ﾃﾞｰﾀ!$A$13:$J$42,7))</f>
        <v/>
      </c>
    </row>
    <row r="67" spans="2:39" ht="27.4" customHeight="1" x14ac:dyDescent="0.4">
      <c r="B67" s="137"/>
      <c r="C67" s="137"/>
      <c r="D67" s="137"/>
      <c r="E67" s="137"/>
      <c r="F67" s="141"/>
      <c r="G67" s="142"/>
      <c r="H67" s="142"/>
      <c r="I67" s="143"/>
      <c r="J67" s="126" t="str">
        <f>IF(AD66="","",VLOOKUP(AD66,学校･選手ﾃﾞｰﾀ!$A$13:$J$42,3))</f>
        <v/>
      </c>
      <c r="K67" s="126"/>
      <c r="L67" s="126"/>
      <c r="M67" s="126"/>
      <c r="N67" s="126"/>
      <c r="O67" s="126"/>
      <c r="P67" s="126"/>
      <c r="Q67" s="127"/>
      <c r="R67" s="129"/>
      <c r="S67" s="129"/>
      <c r="T67" s="129"/>
      <c r="U67" s="129"/>
      <c r="V67" s="146"/>
      <c r="W67" s="146"/>
      <c r="X67" s="147"/>
      <c r="Y67" s="147"/>
      <c r="Z67" s="147"/>
      <c r="AA67" s="147"/>
      <c r="AD67" s="148"/>
      <c r="AM67" s="125"/>
    </row>
    <row r="68" spans="2:39" ht="18" customHeight="1" x14ac:dyDescent="0.4">
      <c r="B68" s="137" t="s">
        <v>90</v>
      </c>
      <c r="C68" s="137"/>
      <c r="D68" s="137"/>
      <c r="E68" s="137"/>
      <c r="F68" s="138" t="str">
        <f>IF(AD68="","",VLOOKUP(AD68,学校･選手ﾃﾞｰﾀ!$A$13:$J$42,2))</f>
        <v/>
      </c>
      <c r="G68" s="139"/>
      <c r="H68" s="139"/>
      <c r="I68" s="140"/>
      <c r="J68" s="144" t="str">
        <f>IF(AD68="","",VLOOKUP(AD68,学校･選手ﾃﾞｰﾀ!$A$13:$J$42,4))</f>
        <v/>
      </c>
      <c r="K68" s="144"/>
      <c r="L68" s="144"/>
      <c r="M68" s="144"/>
      <c r="N68" s="144"/>
      <c r="O68" s="144"/>
      <c r="P68" s="144"/>
      <c r="Q68" s="145"/>
      <c r="R68" s="129" t="str">
        <f>IF(AD68="","",VLOOKUP(AD68,学校･選手ﾃﾞｰﾀ!$A$13:$J$42,10))</f>
        <v/>
      </c>
      <c r="S68" s="129"/>
      <c r="T68" s="129" t="str">
        <f>IF(AD68="","",DATEDIF(AM68,$AO$1,"Y"))</f>
        <v/>
      </c>
      <c r="U68" s="129"/>
      <c r="V68" s="146"/>
      <c r="W68" s="146"/>
      <c r="X68" s="147"/>
      <c r="Y68" s="147"/>
      <c r="Z68" s="147"/>
      <c r="AA68" s="147"/>
      <c r="AD68" s="148"/>
      <c r="AM68" s="124" t="str">
        <f>IF(AD68="","",VLOOKUP(AD68,学校･選手ﾃﾞｰﾀ!$A$13:$J$42,7))</f>
        <v/>
      </c>
    </row>
    <row r="69" spans="2:39" ht="27.4" customHeight="1" x14ac:dyDescent="0.4">
      <c r="B69" s="137"/>
      <c r="C69" s="137"/>
      <c r="D69" s="137"/>
      <c r="E69" s="137"/>
      <c r="F69" s="141"/>
      <c r="G69" s="142"/>
      <c r="H69" s="142"/>
      <c r="I69" s="143"/>
      <c r="J69" s="126" t="str">
        <f>IF(AD68="","",VLOOKUP(AD68,学校･選手ﾃﾞｰﾀ!$A$13:$J$42,3))</f>
        <v/>
      </c>
      <c r="K69" s="126"/>
      <c r="L69" s="126"/>
      <c r="M69" s="126"/>
      <c r="N69" s="126"/>
      <c r="O69" s="126"/>
      <c r="P69" s="126"/>
      <c r="Q69" s="127"/>
      <c r="R69" s="129"/>
      <c r="S69" s="129"/>
      <c r="T69" s="129"/>
      <c r="U69" s="129"/>
      <c r="V69" s="146"/>
      <c r="W69" s="146"/>
      <c r="X69" s="147"/>
      <c r="Y69" s="147"/>
      <c r="Z69" s="147"/>
      <c r="AA69" s="147"/>
      <c r="AD69" s="148"/>
      <c r="AM69" s="125"/>
    </row>
    <row r="70" spans="2:39" ht="18" customHeight="1" x14ac:dyDescent="0.4">
      <c r="B70" s="137" t="s">
        <v>91</v>
      </c>
      <c r="C70" s="137"/>
      <c r="D70" s="137"/>
      <c r="E70" s="137"/>
      <c r="F70" s="138" t="str">
        <f>IF(AD70="","",VLOOKUP(AD70,学校･選手ﾃﾞｰﾀ!$A$13:$J$42,2))</f>
        <v/>
      </c>
      <c r="G70" s="139"/>
      <c r="H70" s="139"/>
      <c r="I70" s="140"/>
      <c r="J70" s="144" t="str">
        <f>IF(AD70="","",VLOOKUP(AD70,学校･選手ﾃﾞｰﾀ!$A$13:$J$42,4))</f>
        <v/>
      </c>
      <c r="K70" s="144"/>
      <c r="L70" s="144"/>
      <c r="M70" s="144"/>
      <c r="N70" s="144"/>
      <c r="O70" s="144"/>
      <c r="P70" s="144"/>
      <c r="Q70" s="145"/>
      <c r="R70" s="129" t="str">
        <f>IF(AD70="","",VLOOKUP(AD70,学校･選手ﾃﾞｰﾀ!$A$13:$J$42,10))</f>
        <v/>
      </c>
      <c r="S70" s="129"/>
      <c r="T70" s="129" t="str">
        <f>IF(AD70="","",DATEDIF(AM70,$AO$1,"Y"))</f>
        <v/>
      </c>
      <c r="U70" s="129"/>
      <c r="V70" s="146"/>
      <c r="W70" s="146"/>
      <c r="X70" s="147"/>
      <c r="Y70" s="147"/>
      <c r="Z70" s="147"/>
      <c r="AA70" s="147"/>
      <c r="AD70" s="148"/>
      <c r="AM70" s="124" t="str">
        <f>IF(AD70="","",VLOOKUP(AD70,学校･選手ﾃﾞｰﾀ!$A$13:$J$42,7))</f>
        <v/>
      </c>
    </row>
    <row r="71" spans="2:39" ht="27.4" customHeight="1" x14ac:dyDescent="0.4">
      <c r="B71" s="137"/>
      <c r="C71" s="137"/>
      <c r="D71" s="137"/>
      <c r="E71" s="137"/>
      <c r="F71" s="141"/>
      <c r="G71" s="142"/>
      <c r="H71" s="142"/>
      <c r="I71" s="143"/>
      <c r="J71" s="126" t="str">
        <f>IF(AD70="","",VLOOKUP(AD70,学校･選手ﾃﾞｰﾀ!$A$13:$J$42,3))</f>
        <v/>
      </c>
      <c r="K71" s="126"/>
      <c r="L71" s="126"/>
      <c r="M71" s="126"/>
      <c r="N71" s="126"/>
      <c r="O71" s="126"/>
      <c r="P71" s="126"/>
      <c r="Q71" s="127"/>
      <c r="R71" s="129"/>
      <c r="S71" s="129"/>
      <c r="T71" s="129"/>
      <c r="U71" s="129"/>
      <c r="V71" s="146"/>
      <c r="W71" s="146"/>
      <c r="X71" s="147"/>
      <c r="Y71" s="147"/>
      <c r="Z71" s="147"/>
      <c r="AA71" s="147"/>
      <c r="AD71" s="148"/>
      <c r="AM71" s="125"/>
    </row>
    <row r="72" spans="2:39" ht="18" customHeight="1" x14ac:dyDescent="0.4">
      <c r="B72" s="137" t="s">
        <v>92</v>
      </c>
      <c r="C72" s="137"/>
      <c r="D72" s="137"/>
      <c r="E72" s="137"/>
      <c r="F72" s="138" t="str">
        <f>IF(AD72="","",VLOOKUP(AD72,学校･選手ﾃﾞｰﾀ!$A$13:$J$42,2))</f>
        <v/>
      </c>
      <c r="G72" s="139"/>
      <c r="H72" s="139"/>
      <c r="I72" s="140"/>
      <c r="J72" s="144" t="str">
        <f>IF(AD72="","",VLOOKUP(AD72,学校･選手ﾃﾞｰﾀ!$A$13:$J$42,4))</f>
        <v/>
      </c>
      <c r="K72" s="144"/>
      <c r="L72" s="144"/>
      <c r="M72" s="144"/>
      <c r="N72" s="144"/>
      <c r="O72" s="144"/>
      <c r="P72" s="144"/>
      <c r="Q72" s="145"/>
      <c r="R72" s="129" t="str">
        <f>IF(AD72="","",VLOOKUP(AD72,学校･選手ﾃﾞｰﾀ!$A$13:$J$42,10))</f>
        <v/>
      </c>
      <c r="S72" s="129"/>
      <c r="T72" s="129" t="str">
        <f>IF(AD72="","",DATEDIF(AM72,$AO$1,"Y"))</f>
        <v/>
      </c>
      <c r="U72" s="129"/>
      <c r="V72" s="146"/>
      <c r="W72" s="146"/>
      <c r="X72" s="147"/>
      <c r="Y72" s="147"/>
      <c r="Z72" s="147"/>
      <c r="AA72" s="147"/>
      <c r="AD72" s="148"/>
      <c r="AM72" s="124" t="str">
        <f>IF(AD72="","",VLOOKUP(AD72,学校･選手ﾃﾞｰﾀ!$A$13:$J$42,7))</f>
        <v/>
      </c>
    </row>
    <row r="73" spans="2:39" ht="27.4" customHeight="1" x14ac:dyDescent="0.4">
      <c r="B73" s="137"/>
      <c r="C73" s="137"/>
      <c r="D73" s="137"/>
      <c r="E73" s="137"/>
      <c r="F73" s="141"/>
      <c r="G73" s="142"/>
      <c r="H73" s="142"/>
      <c r="I73" s="143"/>
      <c r="J73" s="126" t="str">
        <f>IF(AD72="","",VLOOKUP(AD72,学校･選手ﾃﾞｰﾀ!$A$13:$J$42,3))</f>
        <v/>
      </c>
      <c r="K73" s="126"/>
      <c r="L73" s="126"/>
      <c r="M73" s="126"/>
      <c r="N73" s="126"/>
      <c r="O73" s="126"/>
      <c r="P73" s="126"/>
      <c r="Q73" s="127"/>
      <c r="R73" s="129"/>
      <c r="S73" s="129"/>
      <c r="T73" s="129"/>
      <c r="U73" s="129"/>
      <c r="V73" s="146"/>
      <c r="W73" s="146"/>
      <c r="X73" s="147"/>
      <c r="Y73" s="147"/>
      <c r="Z73" s="147"/>
      <c r="AA73" s="147"/>
      <c r="AD73" s="148"/>
      <c r="AM73" s="125"/>
    </row>
    <row r="74" spans="2:39" ht="18" customHeight="1" x14ac:dyDescent="0.4">
      <c r="B74" s="137" t="s">
        <v>93</v>
      </c>
      <c r="C74" s="137"/>
      <c r="D74" s="137"/>
      <c r="E74" s="137"/>
      <c r="F74" s="138" t="str">
        <f>IF(AD74="","",VLOOKUP(AD74,学校･選手ﾃﾞｰﾀ!$A$13:$J$42,2))</f>
        <v/>
      </c>
      <c r="G74" s="139"/>
      <c r="H74" s="139"/>
      <c r="I74" s="140"/>
      <c r="J74" s="144" t="str">
        <f>IF(AD74="","",VLOOKUP(AD74,学校･選手ﾃﾞｰﾀ!$A$13:$J$42,4))</f>
        <v/>
      </c>
      <c r="K74" s="144"/>
      <c r="L74" s="144"/>
      <c r="M74" s="144"/>
      <c r="N74" s="144"/>
      <c r="O74" s="144"/>
      <c r="P74" s="144"/>
      <c r="Q74" s="145"/>
      <c r="R74" s="129" t="str">
        <f>IF(AD74="","",VLOOKUP(AD74,学校･選手ﾃﾞｰﾀ!$A$13:$J$42,10))</f>
        <v/>
      </c>
      <c r="S74" s="129"/>
      <c r="T74" s="129" t="str">
        <f>IF(AD74="","",DATEDIF(AM74,$AO$1,"Y"))</f>
        <v/>
      </c>
      <c r="U74" s="129"/>
      <c r="V74" s="146"/>
      <c r="W74" s="146"/>
      <c r="X74" s="147"/>
      <c r="Y74" s="147"/>
      <c r="Z74" s="147"/>
      <c r="AA74" s="147"/>
      <c r="AD74" s="148"/>
      <c r="AM74" s="124" t="str">
        <f>IF(AD74="","",VLOOKUP(AD74,学校･選手ﾃﾞｰﾀ!$A$13:$J$42,7))</f>
        <v/>
      </c>
    </row>
    <row r="75" spans="2:39" ht="27.4" customHeight="1" x14ac:dyDescent="0.4">
      <c r="B75" s="137"/>
      <c r="C75" s="137"/>
      <c r="D75" s="137"/>
      <c r="E75" s="137"/>
      <c r="F75" s="141"/>
      <c r="G75" s="142"/>
      <c r="H75" s="142"/>
      <c r="I75" s="143"/>
      <c r="J75" s="126" t="str">
        <f>IF(AD74="","",VLOOKUP(AD74,学校･選手ﾃﾞｰﾀ!$A$13:$J$42,3))</f>
        <v/>
      </c>
      <c r="K75" s="126"/>
      <c r="L75" s="126"/>
      <c r="M75" s="126"/>
      <c r="N75" s="126"/>
      <c r="O75" s="126"/>
      <c r="P75" s="126"/>
      <c r="Q75" s="127"/>
      <c r="R75" s="129"/>
      <c r="S75" s="129"/>
      <c r="T75" s="129"/>
      <c r="U75" s="129"/>
      <c r="V75" s="146"/>
      <c r="W75" s="146"/>
      <c r="X75" s="147"/>
      <c r="Y75" s="147"/>
      <c r="Z75" s="147"/>
      <c r="AA75" s="147"/>
      <c r="AD75" s="148"/>
      <c r="AM75" s="125"/>
    </row>
    <row r="76" spans="2:39" ht="15.4" customHeight="1" x14ac:dyDescent="0.4">
      <c r="B76" s="137" t="s">
        <v>94</v>
      </c>
      <c r="C76" s="137"/>
      <c r="D76" s="137"/>
      <c r="E76" s="137"/>
      <c r="F76" s="138" t="str">
        <f>IF(AD76="","",VLOOKUP(AD76,学校･選手ﾃﾞｰﾀ!$A$13:$J$42,2))</f>
        <v/>
      </c>
      <c r="G76" s="139"/>
      <c r="H76" s="139"/>
      <c r="I76" s="140"/>
      <c r="J76" s="144" t="str">
        <f>IF(AD76="","",VLOOKUP(AD76,学校･選手ﾃﾞｰﾀ!$A$13:$J$42,4))</f>
        <v/>
      </c>
      <c r="K76" s="144"/>
      <c r="L76" s="144"/>
      <c r="M76" s="144"/>
      <c r="N76" s="144"/>
      <c r="O76" s="144"/>
      <c r="P76" s="144"/>
      <c r="Q76" s="145"/>
      <c r="R76" s="129" t="str">
        <f>IF(AD76="","",VLOOKUP(AD76,学校･選手ﾃﾞｰﾀ!$A$13:$J$42,10))</f>
        <v/>
      </c>
      <c r="S76" s="129"/>
      <c r="T76" s="129" t="str">
        <f>IF(AD76="","",DATEDIF(AM76,$AO$1,"Y"))</f>
        <v/>
      </c>
      <c r="U76" s="129"/>
      <c r="V76" s="146"/>
      <c r="W76" s="146"/>
      <c r="X76" s="147"/>
      <c r="Y76" s="147"/>
      <c r="Z76" s="147"/>
      <c r="AA76" s="147"/>
      <c r="AD76" s="148"/>
      <c r="AM76" s="124" t="str">
        <f>IF(AD76="","",VLOOKUP(AD76,学校･選手ﾃﾞｰﾀ!$A$13:$J$42,7))</f>
        <v/>
      </c>
    </row>
    <row r="77" spans="2:39" ht="27.4" customHeight="1" x14ac:dyDescent="0.4">
      <c r="B77" s="137"/>
      <c r="C77" s="137"/>
      <c r="D77" s="137"/>
      <c r="E77" s="137"/>
      <c r="F77" s="141"/>
      <c r="G77" s="142"/>
      <c r="H77" s="142"/>
      <c r="I77" s="143"/>
      <c r="J77" s="126" t="str">
        <f>IF(AD76="","",VLOOKUP(AD76,学校･選手ﾃﾞｰﾀ!$A$13:$J$42,3))</f>
        <v/>
      </c>
      <c r="K77" s="126"/>
      <c r="L77" s="126"/>
      <c r="M77" s="126"/>
      <c r="N77" s="126"/>
      <c r="O77" s="126"/>
      <c r="P77" s="126"/>
      <c r="Q77" s="127"/>
      <c r="R77" s="129"/>
      <c r="S77" s="129"/>
      <c r="T77" s="129"/>
      <c r="U77" s="129"/>
      <c r="V77" s="146"/>
      <c r="W77" s="146"/>
      <c r="X77" s="147"/>
      <c r="Y77" s="147"/>
      <c r="Z77" s="147"/>
      <c r="AA77" s="147"/>
      <c r="AD77" s="148"/>
      <c r="AM77" s="125"/>
    </row>
    <row r="78" spans="2:39" ht="18" customHeight="1" x14ac:dyDescent="0.4">
      <c r="B78" s="137" t="s">
        <v>95</v>
      </c>
      <c r="C78" s="137"/>
      <c r="D78" s="137"/>
      <c r="E78" s="137"/>
      <c r="F78" s="138" t="str">
        <f>IF(AD78="","",VLOOKUP(AD78,学校･選手ﾃﾞｰﾀ!$A$13:$J$42,2))</f>
        <v/>
      </c>
      <c r="G78" s="139"/>
      <c r="H78" s="139"/>
      <c r="I78" s="140"/>
      <c r="J78" s="144" t="str">
        <f>IF(AD78="","",VLOOKUP(AD78,学校･選手ﾃﾞｰﾀ!$A$13:$J$42,4))</f>
        <v/>
      </c>
      <c r="K78" s="144"/>
      <c r="L78" s="144"/>
      <c r="M78" s="144"/>
      <c r="N78" s="144"/>
      <c r="O78" s="144"/>
      <c r="P78" s="144"/>
      <c r="Q78" s="145"/>
      <c r="R78" s="129" t="str">
        <f>IF(AD78="","",VLOOKUP(AD78,学校･選手ﾃﾞｰﾀ!$A$13:$J$42,10))</f>
        <v/>
      </c>
      <c r="S78" s="129"/>
      <c r="T78" s="129" t="str">
        <f>IF(AD78="","",DATEDIF(AM78,$AO$1,"Y"))</f>
        <v/>
      </c>
      <c r="U78" s="129"/>
      <c r="V78" s="146"/>
      <c r="W78" s="146"/>
      <c r="X78" s="147"/>
      <c r="Y78" s="147"/>
      <c r="Z78" s="147"/>
      <c r="AA78" s="147"/>
      <c r="AD78" s="148"/>
      <c r="AM78" s="124" t="str">
        <f>IF(AD78="","",VLOOKUP(AD78,学校･選手ﾃﾞｰﾀ!$A$13:$J$42,7))</f>
        <v/>
      </c>
    </row>
    <row r="79" spans="2:39" ht="27.4" customHeight="1" x14ac:dyDescent="0.4">
      <c r="B79" s="137"/>
      <c r="C79" s="137"/>
      <c r="D79" s="137"/>
      <c r="E79" s="137"/>
      <c r="F79" s="141"/>
      <c r="G79" s="142"/>
      <c r="H79" s="142"/>
      <c r="I79" s="143"/>
      <c r="J79" s="126" t="str">
        <f>IF(AD78="","",VLOOKUP(AD78,学校･選手ﾃﾞｰﾀ!$A$13:$J$42,3))</f>
        <v/>
      </c>
      <c r="K79" s="126"/>
      <c r="L79" s="126"/>
      <c r="M79" s="126"/>
      <c r="N79" s="126"/>
      <c r="O79" s="126"/>
      <c r="P79" s="126"/>
      <c r="Q79" s="127"/>
      <c r="R79" s="129"/>
      <c r="S79" s="129"/>
      <c r="T79" s="129"/>
      <c r="U79" s="129"/>
      <c r="V79" s="146"/>
      <c r="W79" s="146"/>
      <c r="X79" s="147"/>
      <c r="Y79" s="147"/>
      <c r="Z79" s="147"/>
      <c r="AA79" s="147"/>
      <c r="AD79" s="148"/>
      <c r="AM79" s="125"/>
    </row>
    <row r="80" spans="2:39" ht="10.9" customHeight="1" x14ac:dyDescent="0.4"/>
    <row r="81" spans="2:27" ht="13.5" customHeight="1" x14ac:dyDescent="0.4">
      <c r="F81" s="128" t="s">
        <v>10</v>
      </c>
      <c r="G81" s="128"/>
      <c r="H81" s="128"/>
      <c r="I81" s="128"/>
      <c r="J81" s="128"/>
      <c r="K81" s="129" t="str">
        <f>K36</f>
        <v/>
      </c>
      <c r="L81" s="129"/>
      <c r="M81" s="129"/>
      <c r="N81" s="129"/>
      <c r="O81" s="129"/>
      <c r="P81" s="129"/>
      <c r="Q81" s="129"/>
      <c r="R81" s="129"/>
      <c r="S81" s="129"/>
      <c r="T81" s="129"/>
      <c r="U81" s="130" t="s">
        <v>23</v>
      </c>
      <c r="V81" s="131"/>
      <c r="W81" s="131"/>
      <c r="X81" s="131"/>
      <c r="Y81" s="131"/>
      <c r="Z81" s="131"/>
      <c r="AA81" s="131"/>
    </row>
    <row r="82" spans="2:27" ht="13.5" customHeight="1" x14ac:dyDescent="0.4">
      <c r="F82" s="128"/>
      <c r="G82" s="128"/>
      <c r="H82" s="128"/>
      <c r="I82" s="128"/>
      <c r="J82" s="128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30"/>
      <c r="V82" s="131"/>
      <c r="W82" s="131"/>
      <c r="X82" s="131"/>
      <c r="Y82" s="131"/>
      <c r="Z82" s="131"/>
      <c r="AA82" s="131"/>
    </row>
    <row r="83" spans="2:27" x14ac:dyDescent="0.4">
      <c r="B83" s="132" t="s">
        <v>24</v>
      </c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</row>
    <row r="84" spans="2:27" x14ac:dyDescent="0.4"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</row>
    <row r="85" spans="2:27" ht="16.149999999999999" customHeight="1" x14ac:dyDescent="0.4">
      <c r="E85" s="123">
        <f ca="1">TODAY()</f>
        <v>46325</v>
      </c>
      <c r="F85" s="123"/>
      <c r="G85" s="123"/>
      <c r="H85" s="123"/>
      <c r="I85" s="123"/>
      <c r="J85" s="123"/>
      <c r="K85" s="123"/>
      <c r="L85" s="123"/>
      <c r="M85" s="123"/>
      <c r="N85" s="123"/>
    </row>
    <row r="86" spans="2:27" ht="13.5" customHeight="1" x14ac:dyDescent="0.4">
      <c r="E86" s="123"/>
      <c r="F86" s="123"/>
      <c r="G86" s="123"/>
      <c r="H86" s="123"/>
      <c r="I86" s="123"/>
      <c r="J86" s="123"/>
      <c r="K86" s="123"/>
      <c r="L86" s="123"/>
      <c r="M86" s="123"/>
      <c r="N86" s="123"/>
    </row>
    <row r="87" spans="2:27" ht="14.65" customHeight="1" x14ac:dyDescent="0.4">
      <c r="E87" s="133" t="str">
        <f>学校･選手ﾃﾞｰﾀ!$C$3&amp;"長"</f>
        <v>高等学校長</v>
      </c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5">
        <f>学校･選手ﾃﾞｰﾀ!$C$6</f>
        <v>0</v>
      </c>
      <c r="R87" s="135"/>
      <c r="S87" s="135"/>
      <c r="T87" s="135"/>
      <c r="U87" s="135"/>
      <c r="V87" s="135"/>
      <c r="W87" s="135"/>
      <c r="X87" s="135"/>
      <c r="Y87" s="135"/>
    </row>
    <row r="88" spans="2:27" ht="14.65" customHeight="1" x14ac:dyDescent="0.4"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6"/>
      <c r="R88" s="136"/>
      <c r="S88" s="136"/>
      <c r="T88" s="136"/>
      <c r="U88" s="136"/>
      <c r="V88" s="136"/>
      <c r="W88" s="136"/>
      <c r="X88" s="136"/>
      <c r="Y88" s="136"/>
    </row>
  </sheetData>
  <mergeCells count="328">
    <mergeCell ref="AM17:AM18"/>
    <mergeCell ref="AM19:AM20"/>
    <mergeCell ref="AM21:AM22"/>
    <mergeCell ref="AM23:AM24"/>
    <mergeCell ref="AM25:AM26"/>
    <mergeCell ref="AM27:AM28"/>
    <mergeCell ref="AM29:AM30"/>
    <mergeCell ref="AM31:AM32"/>
    <mergeCell ref="AM33:AM34"/>
    <mergeCell ref="G1:W1"/>
    <mergeCell ref="G2:W2"/>
    <mergeCell ref="E4:H4"/>
    <mergeCell ref="B4:D4"/>
    <mergeCell ref="AM10:AM12"/>
    <mergeCell ref="AM13:AM14"/>
    <mergeCell ref="AM15:AM16"/>
    <mergeCell ref="I4:J4"/>
    <mergeCell ref="K4:N4"/>
    <mergeCell ref="Z13:AA14"/>
    <mergeCell ref="Z12:AA12"/>
    <mergeCell ref="V12:W12"/>
    <mergeCell ref="X12:Y12"/>
    <mergeCell ref="R10:S12"/>
    <mergeCell ref="T10:U12"/>
    <mergeCell ref="V10:AA11"/>
    <mergeCell ref="R13:S14"/>
    <mergeCell ref="T13:U14"/>
    <mergeCell ref="R15:S16"/>
    <mergeCell ref="T15:U16"/>
    <mergeCell ref="B7:F8"/>
    <mergeCell ref="H7:I7"/>
    <mergeCell ref="K7:M7"/>
    <mergeCell ref="G8:AA8"/>
    <mergeCell ref="Q42:Y43"/>
    <mergeCell ref="F10:I12"/>
    <mergeCell ref="J10:Q10"/>
    <mergeCell ref="J11:Q12"/>
    <mergeCell ref="F13:I14"/>
    <mergeCell ref="F15:I16"/>
    <mergeCell ref="F17:I18"/>
    <mergeCell ref="F19:I20"/>
    <mergeCell ref="F21:I22"/>
    <mergeCell ref="F23:I24"/>
    <mergeCell ref="F25:I26"/>
    <mergeCell ref="F27:I28"/>
    <mergeCell ref="F29:I30"/>
    <mergeCell ref="F31:I32"/>
    <mergeCell ref="F33:I34"/>
    <mergeCell ref="J13:Q13"/>
    <mergeCell ref="J14:Q14"/>
    <mergeCell ref="J15:Q15"/>
    <mergeCell ref="J16:Q16"/>
    <mergeCell ref="V13:W14"/>
    <mergeCell ref="X13:Y14"/>
    <mergeCell ref="X31:Y32"/>
    <mergeCell ref="F36:J37"/>
    <mergeCell ref="K36:T37"/>
    <mergeCell ref="U36:AA37"/>
    <mergeCell ref="B38:AA39"/>
    <mergeCell ref="J17:Q17"/>
    <mergeCell ref="J18:Q18"/>
    <mergeCell ref="J19:Q19"/>
    <mergeCell ref="J20:Q20"/>
    <mergeCell ref="J21:Q21"/>
    <mergeCell ref="J22:Q22"/>
    <mergeCell ref="J23:Q23"/>
    <mergeCell ref="J24:Q24"/>
    <mergeCell ref="J25:Q25"/>
    <mergeCell ref="J26:Q26"/>
    <mergeCell ref="J27:Q27"/>
    <mergeCell ref="J28:Q28"/>
    <mergeCell ref="J29:Q29"/>
    <mergeCell ref="J30:Q30"/>
    <mergeCell ref="J31:Q31"/>
    <mergeCell ref="R31:S32"/>
    <mergeCell ref="T31:U32"/>
    <mergeCell ref="V31:W32"/>
    <mergeCell ref="Z31:AA32"/>
    <mergeCell ref="R33:S34"/>
    <mergeCell ref="T33:U34"/>
    <mergeCell ref="T25:U26"/>
    <mergeCell ref="V33:W34"/>
    <mergeCell ref="X33:Y34"/>
    <mergeCell ref="Z33:AA34"/>
    <mergeCell ref="J32:Q32"/>
    <mergeCell ref="J33:Q33"/>
    <mergeCell ref="J34:Q34"/>
    <mergeCell ref="B33:E34"/>
    <mergeCell ref="R27:S28"/>
    <mergeCell ref="T27:U28"/>
    <mergeCell ref="R29:S30"/>
    <mergeCell ref="T29:U30"/>
    <mergeCell ref="V27:W28"/>
    <mergeCell ref="X27:Y28"/>
    <mergeCell ref="Z27:AA28"/>
    <mergeCell ref="V29:W30"/>
    <mergeCell ref="X29:Y30"/>
    <mergeCell ref="Z29:AA30"/>
    <mergeCell ref="B31:E32"/>
    <mergeCell ref="B19:E20"/>
    <mergeCell ref="B21:E22"/>
    <mergeCell ref="B23:E24"/>
    <mergeCell ref="B25:E26"/>
    <mergeCell ref="B27:E28"/>
    <mergeCell ref="B29:E30"/>
    <mergeCell ref="Z15:AA16"/>
    <mergeCell ref="V15:W16"/>
    <mergeCell ref="X15:Y16"/>
    <mergeCell ref="V17:W18"/>
    <mergeCell ref="B15:E16"/>
    <mergeCell ref="B17:E18"/>
    <mergeCell ref="R17:S18"/>
    <mergeCell ref="V25:W26"/>
    <mergeCell ref="X25:Y26"/>
    <mergeCell ref="Z25:AA26"/>
    <mergeCell ref="T17:U18"/>
    <mergeCell ref="R19:S20"/>
    <mergeCell ref="T19:U20"/>
    <mergeCell ref="R21:S22"/>
    <mergeCell ref="T21:U22"/>
    <mergeCell ref="R23:S24"/>
    <mergeCell ref="T23:U24"/>
    <mergeCell ref="R25:S26"/>
    <mergeCell ref="B5:F6"/>
    <mergeCell ref="G6:H6"/>
    <mergeCell ref="I6:J6"/>
    <mergeCell ref="K6:L6"/>
    <mergeCell ref="M6:N6"/>
    <mergeCell ref="O6:P6"/>
    <mergeCell ref="G5:P5"/>
    <mergeCell ref="B10:E12"/>
    <mergeCell ref="X17:Y18"/>
    <mergeCell ref="Q5:R6"/>
    <mergeCell ref="S5:T6"/>
    <mergeCell ref="U5:U6"/>
    <mergeCell ref="V5:W6"/>
    <mergeCell ref="X5:X6"/>
    <mergeCell ref="Y5:AA6"/>
    <mergeCell ref="B13:E14"/>
    <mergeCell ref="AD31:AD32"/>
    <mergeCell ref="AD33:AD34"/>
    <mergeCell ref="AD10:AD12"/>
    <mergeCell ref="N7:AA7"/>
    <mergeCell ref="E42:P43"/>
    <mergeCell ref="AD13:AD14"/>
    <mergeCell ref="AD15:AD16"/>
    <mergeCell ref="AD17:AD18"/>
    <mergeCell ref="AD19:AD20"/>
    <mergeCell ref="AD21:AD22"/>
    <mergeCell ref="AD23:AD24"/>
    <mergeCell ref="AD25:AD26"/>
    <mergeCell ref="AD27:AD28"/>
    <mergeCell ref="AD29:AD30"/>
    <mergeCell ref="Z17:AA18"/>
    <mergeCell ref="V19:W20"/>
    <mergeCell ref="X19:Y20"/>
    <mergeCell ref="Z19:AA20"/>
    <mergeCell ref="V21:W22"/>
    <mergeCell ref="X21:Y22"/>
    <mergeCell ref="Z21:AA22"/>
    <mergeCell ref="V23:W24"/>
    <mergeCell ref="X23:Y24"/>
    <mergeCell ref="Z23:AA24"/>
    <mergeCell ref="G46:W46"/>
    <mergeCell ref="G47:W47"/>
    <mergeCell ref="B49:D49"/>
    <mergeCell ref="E49:H49"/>
    <mergeCell ref="I49:J49"/>
    <mergeCell ref="K49:N49"/>
    <mergeCell ref="B50:F51"/>
    <mergeCell ref="G50:P50"/>
    <mergeCell ref="Q50:R51"/>
    <mergeCell ref="S50:T51"/>
    <mergeCell ref="U50:U51"/>
    <mergeCell ref="V50:W51"/>
    <mergeCell ref="X50:X51"/>
    <mergeCell ref="Y50:AA51"/>
    <mergeCell ref="G51:H51"/>
    <mergeCell ref="I51:J51"/>
    <mergeCell ref="K51:L51"/>
    <mergeCell ref="M51:N51"/>
    <mergeCell ref="O51:P51"/>
    <mergeCell ref="B52:F53"/>
    <mergeCell ref="H52:I52"/>
    <mergeCell ref="K52:M52"/>
    <mergeCell ref="N52:AA52"/>
    <mergeCell ref="G53:AA53"/>
    <mergeCell ref="B55:E57"/>
    <mergeCell ref="F55:I57"/>
    <mergeCell ref="J55:Q55"/>
    <mergeCell ref="R55:S57"/>
    <mergeCell ref="T55:U57"/>
    <mergeCell ref="V55:AA56"/>
    <mergeCell ref="AD55:AD57"/>
    <mergeCell ref="AM55:AM57"/>
    <mergeCell ref="J56:Q57"/>
    <mergeCell ref="V57:W57"/>
    <mergeCell ref="X57:Y57"/>
    <mergeCell ref="Z57:AA57"/>
    <mergeCell ref="AM58:AM59"/>
    <mergeCell ref="J59:Q59"/>
    <mergeCell ref="B60:E61"/>
    <mergeCell ref="F60:I61"/>
    <mergeCell ref="J60:Q60"/>
    <mergeCell ref="R60:S61"/>
    <mergeCell ref="T60:U61"/>
    <mergeCell ref="V60:W61"/>
    <mergeCell ref="X60:Y61"/>
    <mergeCell ref="Z60:AA61"/>
    <mergeCell ref="AD60:AD61"/>
    <mergeCell ref="AM60:AM61"/>
    <mergeCell ref="J61:Q61"/>
    <mergeCell ref="B58:E59"/>
    <mergeCell ref="F58:I59"/>
    <mergeCell ref="J58:Q58"/>
    <mergeCell ref="R58:S59"/>
    <mergeCell ref="T58:U59"/>
    <mergeCell ref="V58:W59"/>
    <mergeCell ref="X58:Y59"/>
    <mergeCell ref="Z58:AA59"/>
    <mergeCell ref="AD58:AD59"/>
    <mergeCell ref="AM62:AM63"/>
    <mergeCell ref="J63:Q63"/>
    <mergeCell ref="B64:E65"/>
    <mergeCell ref="F64:I65"/>
    <mergeCell ref="J64:Q64"/>
    <mergeCell ref="R64:S65"/>
    <mergeCell ref="T64:U65"/>
    <mergeCell ref="V64:W65"/>
    <mergeCell ref="X64:Y65"/>
    <mergeCell ref="Z64:AA65"/>
    <mergeCell ref="AD64:AD65"/>
    <mergeCell ref="AM64:AM65"/>
    <mergeCell ref="J65:Q65"/>
    <mergeCell ref="B62:E63"/>
    <mergeCell ref="F62:I63"/>
    <mergeCell ref="J62:Q62"/>
    <mergeCell ref="R62:S63"/>
    <mergeCell ref="T62:U63"/>
    <mergeCell ref="V62:W63"/>
    <mergeCell ref="X62:Y63"/>
    <mergeCell ref="Z62:AA63"/>
    <mergeCell ref="AD62:AD63"/>
    <mergeCell ref="AM66:AM67"/>
    <mergeCell ref="J67:Q67"/>
    <mergeCell ref="B68:E69"/>
    <mergeCell ref="F68:I69"/>
    <mergeCell ref="J68:Q68"/>
    <mergeCell ref="R68:S69"/>
    <mergeCell ref="T68:U69"/>
    <mergeCell ref="V68:W69"/>
    <mergeCell ref="X68:Y69"/>
    <mergeCell ref="Z68:AA69"/>
    <mergeCell ref="AD68:AD69"/>
    <mergeCell ref="AM68:AM69"/>
    <mergeCell ref="J69:Q69"/>
    <mergeCell ref="B66:E67"/>
    <mergeCell ref="F66:I67"/>
    <mergeCell ref="J66:Q66"/>
    <mergeCell ref="R66:S67"/>
    <mergeCell ref="T66:U67"/>
    <mergeCell ref="V66:W67"/>
    <mergeCell ref="X66:Y67"/>
    <mergeCell ref="Z66:AA67"/>
    <mergeCell ref="AD66:AD67"/>
    <mergeCell ref="AM70:AM71"/>
    <mergeCell ref="J71:Q71"/>
    <mergeCell ref="B72:E73"/>
    <mergeCell ref="F72:I73"/>
    <mergeCell ref="J72:Q72"/>
    <mergeCell ref="R72:S73"/>
    <mergeCell ref="T72:U73"/>
    <mergeCell ref="V72:W73"/>
    <mergeCell ref="X72:Y73"/>
    <mergeCell ref="Z72:AA73"/>
    <mergeCell ref="AD72:AD73"/>
    <mergeCell ref="AM72:AM73"/>
    <mergeCell ref="J73:Q73"/>
    <mergeCell ref="B70:E71"/>
    <mergeCell ref="F70:I71"/>
    <mergeCell ref="J70:Q70"/>
    <mergeCell ref="R70:S71"/>
    <mergeCell ref="T70:U71"/>
    <mergeCell ref="V70:W71"/>
    <mergeCell ref="X70:Y71"/>
    <mergeCell ref="Z70:AA71"/>
    <mergeCell ref="AD70:AD71"/>
    <mergeCell ref="R76:S77"/>
    <mergeCell ref="T76:U77"/>
    <mergeCell ref="V76:W77"/>
    <mergeCell ref="X76:Y77"/>
    <mergeCell ref="Z76:AA77"/>
    <mergeCell ref="AD76:AD77"/>
    <mergeCell ref="AM76:AM77"/>
    <mergeCell ref="J77:Q77"/>
    <mergeCell ref="B74:E75"/>
    <mergeCell ref="F74:I75"/>
    <mergeCell ref="J74:Q74"/>
    <mergeCell ref="R74:S75"/>
    <mergeCell ref="T74:U75"/>
    <mergeCell ref="V74:W75"/>
    <mergeCell ref="X74:Y75"/>
    <mergeCell ref="Z74:AA75"/>
    <mergeCell ref="AD74:AD75"/>
    <mergeCell ref="E40:N41"/>
    <mergeCell ref="E85:N86"/>
    <mergeCell ref="AM78:AM79"/>
    <mergeCell ref="J79:Q79"/>
    <mergeCell ref="F81:J82"/>
    <mergeCell ref="K81:T82"/>
    <mergeCell ref="U81:AA82"/>
    <mergeCell ref="B83:AA84"/>
    <mergeCell ref="E87:P88"/>
    <mergeCell ref="Q87:Y88"/>
    <mergeCell ref="B78:E79"/>
    <mergeCell ref="F78:I79"/>
    <mergeCell ref="J78:Q78"/>
    <mergeCell ref="R78:S79"/>
    <mergeCell ref="T78:U79"/>
    <mergeCell ref="V78:W79"/>
    <mergeCell ref="X78:Y79"/>
    <mergeCell ref="Z78:AA79"/>
    <mergeCell ref="AD78:AD79"/>
    <mergeCell ref="AM74:AM75"/>
    <mergeCell ref="J75:Q75"/>
    <mergeCell ref="B76:E77"/>
    <mergeCell ref="F76:I77"/>
    <mergeCell ref="J76:Q76"/>
  </mergeCells>
  <phoneticPr fontId="1"/>
  <conditionalFormatting sqref="E4:H4">
    <cfRule type="expression" dxfId="7" priority="2">
      <formula>E4=0</formula>
    </cfRule>
  </conditionalFormatting>
  <conditionalFormatting sqref="K4:N4">
    <cfRule type="expression" dxfId="6" priority="1">
      <formula>K4=0</formula>
    </cfRule>
  </conditionalFormatting>
  <printOptions horizontalCentered="1" verticalCentered="1"/>
  <pageMargins left="0.51181102362204722" right="0.51181102362204722" top="0.39370078740157483" bottom="0.39370078740157483" header="0.31496062992125984" footer="0.31496062992125984"/>
  <pageSetup paperSize="9" scale="82" orientation="portrait" r:id="rId1"/>
  <rowBreaks count="1" manualBreakCount="1">
    <brk id="44" min="1" max="2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7"/>
  <sheetViews>
    <sheetView workbookViewId="0">
      <selection activeCell="X22" sqref="X22"/>
    </sheetView>
  </sheetViews>
  <sheetFormatPr defaultColWidth="8.75" defaultRowHeight="13.5" x14ac:dyDescent="0.4"/>
  <cols>
    <col min="1" max="2" width="2.25" style="6" customWidth="1"/>
    <col min="3" max="22" width="3.75" style="6" customWidth="1"/>
    <col min="23" max="16384" width="8.75" style="6"/>
  </cols>
  <sheetData>
    <row r="1" spans="1:21" ht="24.4" customHeight="1" x14ac:dyDescent="0.4">
      <c r="A1" s="9" t="s">
        <v>197</v>
      </c>
    </row>
    <row r="2" spans="1:21" ht="10.15" customHeight="1" x14ac:dyDescent="0.4"/>
    <row r="3" spans="1:21" ht="24.4" customHeight="1" x14ac:dyDescent="0.4">
      <c r="A3" s="199" t="s">
        <v>75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</row>
    <row r="4" spans="1:21" ht="10.15" customHeight="1" x14ac:dyDescent="0.4"/>
    <row r="5" spans="1:21" ht="24.4" customHeight="1" x14ac:dyDescent="0.2">
      <c r="A5" s="202" t="s">
        <v>59</v>
      </c>
      <c r="B5" s="202"/>
      <c r="C5" s="202"/>
      <c r="D5" s="202"/>
      <c r="E5" s="136" t="str">
        <f>学校･選手ﾃﾞｰﾀ!C3</f>
        <v>高等学校</v>
      </c>
      <c r="F5" s="136"/>
      <c r="G5" s="136"/>
      <c r="H5" s="136"/>
      <c r="I5" s="136"/>
      <c r="J5" s="136"/>
      <c r="K5" s="136"/>
      <c r="L5" s="136"/>
      <c r="M5" s="136"/>
      <c r="N5" s="136"/>
      <c r="O5" s="18"/>
      <c r="P5" s="128" t="s">
        <v>98</v>
      </c>
      <c r="Q5" s="128"/>
      <c r="R5" s="185">
        <f>学校･選手ﾃﾞｰﾀ!$K$5</f>
        <v>0</v>
      </c>
      <c r="S5" s="185"/>
      <c r="T5" s="185"/>
      <c r="U5" s="185"/>
    </row>
    <row r="6" spans="1:21" ht="10.15" customHeight="1" x14ac:dyDescent="0.4"/>
    <row r="7" spans="1:21" ht="24.4" customHeight="1" x14ac:dyDescent="0.2">
      <c r="A7" s="204" t="s">
        <v>65</v>
      </c>
      <c r="B7" s="204"/>
      <c r="C7" s="204"/>
      <c r="D7" s="204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</row>
    <row r="8" spans="1:21" ht="10.15" customHeight="1" x14ac:dyDescent="0.4"/>
    <row r="9" spans="1:21" ht="24.4" customHeight="1" x14ac:dyDescent="0.4">
      <c r="E9" s="9" t="s">
        <v>66</v>
      </c>
    </row>
    <row r="10" spans="1:21" ht="10.15" customHeight="1" x14ac:dyDescent="0.4"/>
    <row r="11" spans="1:21" ht="24.4" customHeight="1" x14ac:dyDescent="0.2">
      <c r="C11" s="205">
        <f ca="1">TODAY()</f>
        <v>46325</v>
      </c>
      <c r="D11" s="205"/>
      <c r="E11" s="205"/>
      <c r="F11" s="205"/>
      <c r="G11" s="205"/>
      <c r="H11" s="205"/>
      <c r="I11" s="205"/>
      <c r="J11" s="205"/>
      <c r="K11" s="205"/>
    </row>
    <row r="12" spans="1:21" ht="9.4" customHeight="1" x14ac:dyDescent="0.2">
      <c r="H12" s="7"/>
      <c r="I12" s="7"/>
      <c r="J12" s="7"/>
      <c r="K12" s="7"/>
      <c r="L12" s="7"/>
      <c r="M12" s="7"/>
    </row>
    <row r="13" spans="1:21" ht="24.4" customHeight="1" x14ac:dyDescent="0.2">
      <c r="I13" s="136" t="str">
        <f>学校･選手ﾃﾞｰﾀ!$C$3</f>
        <v>高等学校</v>
      </c>
      <c r="J13" s="136"/>
      <c r="K13" s="136"/>
      <c r="L13" s="136"/>
      <c r="M13" s="136"/>
      <c r="N13" s="136"/>
      <c r="O13" s="136"/>
      <c r="P13" s="136"/>
      <c r="Q13" s="136"/>
      <c r="R13" s="136"/>
      <c r="S13" s="136"/>
    </row>
    <row r="14" spans="1:21" ht="10.15" customHeight="1" x14ac:dyDescent="0.4"/>
    <row r="15" spans="1:21" ht="24.4" customHeight="1" x14ac:dyDescent="0.25">
      <c r="I15" s="202" t="s">
        <v>67</v>
      </c>
      <c r="J15" s="202"/>
      <c r="K15" s="203">
        <f>学校･選手ﾃﾞｰﾀ!$C$6</f>
        <v>0</v>
      </c>
      <c r="L15" s="203"/>
      <c r="M15" s="203"/>
      <c r="N15" s="203"/>
      <c r="O15" s="203"/>
      <c r="P15" s="203"/>
      <c r="Q15" s="203"/>
      <c r="R15" s="203"/>
      <c r="S15" s="8"/>
    </row>
    <row r="16" spans="1:21" ht="10.9" customHeight="1" x14ac:dyDescent="0.4"/>
    <row r="17" spans="1:20" ht="24.4" customHeight="1" x14ac:dyDescent="0.4">
      <c r="A17" s="6" t="s">
        <v>68</v>
      </c>
    </row>
    <row r="18" spans="1:20" ht="24.4" customHeight="1" x14ac:dyDescent="0.4"/>
    <row r="19" spans="1:20" ht="24.4" customHeight="1" x14ac:dyDescent="0.4"/>
    <row r="20" spans="1:20" ht="24.4" customHeight="1" x14ac:dyDescent="0.4"/>
    <row r="21" spans="1:20" ht="24.4" customHeight="1" x14ac:dyDescent="0.4"/>
    <row r="22" spans="1:20" ht="24.4" customHeight="1" x14ac:dyDescent="0.4"/>
    <row r="23" spans="1:20" ht="24.4" customHeight="1" x14ac:dyDescent="0.4"/>
    <row r="24" spans="1:20" ht="24.4" customHeight="1" x14ac:dyDescent="0.4"/>
    <row r="25" spans="1:20" ht="24.4" customHeight="1" x14ac:dyDescent="0.4"/>
    <row r="26" spans="1:20" ht="24.4" customHeight="1" x14ac:dyDescent="0.4"/>
    <row r="27" spans="1:20" ht="24.4" customHeight="1" x14ac:dyDescent="0.4"/>
    <row r="28" spans="1:20" ht="24.4" customHeight="1" x14ac:dyDescent="0.4"/>
    <row r="29" spans="1:20" ht="24.4" customHeight="1" x14ac:dyDescent="0.4"/>
    <row r="30" spans="1:20" ht="24.4" customHeight="1" x14ac:dyDescent="0.4">
      <c r="I30" s="128" t="s">
        <v>69</v>
      </c>
      <c r="J30" s="128"/>
      <c r="K30" s="128"/>
      <c r="L30" s="128"/>
      <c r="M30" s="200"/>
      <c r="N30" s="200"/>
      <c r="O30" s="200"/>
      <c r="P30" s="200"/>
      <c r="Q30" s="200"/>
      <c r="R30" s="200"/>
      <c r="S30" s="200"/>
      <c r="T30" s="22" t="s">
        <v>70</v>
      </c>
    </row>
    <row r="31" spans="1:20" ht="12.4" customHeight="1" x14ac:dyDescent="0.4"/>
    <row r="32" spans="1:20" ht="19.899999999999999" customHeight="1" x14ac:dyDescent="0.4">
      <c r="A32" s="201" t="s">
        <v>71</v>
      </c>
      <c r="B32" s="201"/>
      <c r="C32" s="10" t="s">
        <v>72</v>
      </c>
    </row>
    <row r="33" spans="1:3" ht="19.899999999999999" customHeight="1" x14ac:dyDescent="0.4">
      <c r="A33" s="10"/>
      <c r="B33" s="10"/>
      <c r="C33" s="10" t="s">
        <v>73</v>
      </c>
    </row>
    <row r="34" spans="1:3" ht="19.899999999999999" customHeight="1" x14ac:dyDescent="0.4">
      <c r="A34" s="10"/>
      <c r="B34" s="10"/>
      <c r="C34" s="10" t="s">
        <v>74</v>
      </c>
    </row>
    <row r="35" spans="1:3" ht="24.4" customHeight="1" x14ac:dyDescent="0.4"/>
    <row r="36" spans="1:3" ht="24.4" customHeight="1" x14ac:dyDescent="0.4"/>
    <row r="37" spans="1:3" ht="24.4" customHeight="1" x14ac:dyDescent="0.4"/>
    <row r="38" spans="1:3" ht="24.4" customHeight="1" x14ac:dyDescent="0.4"/>
    <row r="39" spans="1:3" ht="24.4" customHeight="1" x14ac:dyDescent="0.4"/>
    <row r="40" spans="1:3" ht="24.4" customHeight="1" x14ac:dyDescent="0.4"/>
    <row r="41" spans="1:3" ht="24.4" customHeight="1" x14ac:dyDescent="0.4"/>
    <row r="42" spans="1:3" ht="24.4" customHeight="1" x14ac:dyDescent="0.4"/>
    <row r="43" spans="1:3" ht="24.4" customHeight="1" x14ac:dyDescent="0.4"/>
    <row r="44" spans="1:3" ht="24.4" customHeight="1" x14ac:dyDescent="0.4"/>
    <row r="45" spans="1:3" ht="24.4" customHeight="1" x14ac:dyDescent="0.4"/>
    <row r="46" spans="1:3" ht="24.4" customHeight="1" x14ac:dyDescent="0.4"/>
    <row r="47" spans="1:3" ht="24.4" customHeight="1" x14ac:dyDescent="0.4"/>
    <row r="48" spans="1:3" ht="24.4" customHeight="1" x14ac:dyDescent="0.4"/>
    <row r="49" ht="24.4" customHeight="1" x14ac:dyDescent="0.4"/>
    <row r="50" ht="24.4" customHeight="1" x14ac:dyDescent="0.4"/>
    <row r="51" ht="24.4" customHeight="1" x14ac:dyDescent="0.4"/>
    <row r="52" ht="24.4" customHeight="1" x14ac:dyDescent="0.4"/>
    <row r="53" ht="24.4" customHeight="1" x14ac:dyDescent="0.4"/>
    <row r="54" ht="24.4" customHeight="1" x14ac:dyDescent="0.4"/>
    <row r="55" ht="24.4" customHeight="1" x14ac:dyDescent="0.4"/>
    <row r="56" ht="24.4" customHeight="1" x14ac:dyDescent="0.4"/>
    <row r="57" ht="24.4" customHeight="1" x14ac:dyDescent="0.4"/>
    <row r="58" ht="24.4" customHeight="1" x14ac:dyDescent="0.4"/>
    <row r="59" ht="24.4" customHeight="1" x14ac:dyDescent="0.4"/>
    <row r="60" ht="24.4" customHeight="1" x14ac:dyDescent="0.4"/>
    <row r="61" ht="24.4" customHeight="1" x14ac:dyDescent="0.4"/>
    <row r="62" ht="24.4" customHeight="1" x14ac:dyDescent="0.4"/>
    <row r="63" ht="24.4" customHeight="1" x14ac:dyDescent="0.4"/>
    <row r="64" ht="24.4" customHeight="1" x14ac:dyDescent="0.4"/>
    <row r="65" ht="24.4" customHeight="1" x14ac:dyDescent="0.4"/>
    <row r="66" ht="24.4" customHeight="1" x14ac:dyDescent="0.4"/>
    <row r="67" ht="24.4" customHeight="1" x14ac:dyDescent="0.4"/>
  </sheetData>
  <mergeCells count="14">
    <mergeCell ref="A3:T3"/>
    <mergeCell ref="I30:L30"/>
    <mergeCell ref="M30:S30"/>
    <mergeCell ref="A32:B32"/>
    <mergeCell ref="I13:S13"/>
    <mergeCell ref="I15:J15"/>
    <mergeCell ref="K15:R15"/>
    <mergeCell ref="E7:O7"/>
    <mergeCell ref="A5:D5"/>
    <mergeCell ref="A7:D7"/>
    <mergeCell ref="R5:U5"/>
    <mergeCell ref="P5:Q5"/>
    <mergeCell ref="E5:N5"/>
    <mergeCell ref="C11:K11"/>
  </mergeCells>
  <phoneticPr fontId="1"/>
  <printOptions horizontalCentered="1" verticalCentered="1"/>
  <pageMargins left="0.59055118110236227" right="0.59055118110236227" top="0.55118110236220474" bottom="0.55118110236220474" header="0" footer="0.31496062992125984"/>
  <pageSetup paperSize="9" scale="105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I79"/>
  <sheetViews>
    <sheetView workbookViewId="0">
      <selection activeCell="B1" sqref="B1"/>
    </sheetView>
  </sheetViews>
  <sheetFormatPr defaultColWidth="8.75" defaultRowHeight="13.5" x14ac:dyDescent="0.4"/>
  <cols>
    <col min="1" max="1" width="2.125" style="6" customWidth="1"/>
    <col min="2" max="21" width="3.75" style="6" customWidth="1"/>
    <col min="22" max="22" width="2.875" style="6" customWidth="1"/>
    <col min="23" max="23" width="3.75" style="6" customWidth="1"/>
    <col min="24" max="16384" width="8.75" style="6"/>
  </cols>
  <sheetData>
    <row r="1" spans="2:35" ht="27.4" customHeight="1" x14ac:dyDescent="0.4">
      <c r="B1" s="9" t="s">
        <v>197</v>
      </c>
    </row>
    <row r="2" spans="2:35" ht="27.4" customHeight="1" x14ac:dyDescent="0.4"/>
    <row r="3" spans="2:35" ht="46.15" customHeight="1" x14ac:dyDescent="0.4">
      <c r="C3" s="13"/>
      <c r="D3" s="13"/>
      <c r="E3" s="13"/>
      <c r="F3" s="221" t="s">
        <v>99</v>
      </c>
      <c r="G3" s="221"/>
      <c r="H3" s="221"/>
      <c r="I3" s="221"/>
      <c r="J3" s="221"/>
      <c r="K3" s="221"/>
      <c r="L3" s="221"/>
      <c r="M3" s="221"/>
      <c r="N3" s="221"/>
      <c r="O3" s="221"/>
      <c r="P3" s="14" t="s">
        <v>100</v>
      </c>
      <c r="Q3" s="13"/>
      <c r="R3" s="13"/>
      <c r="S3" s="13"/>
      <c r="T3" s="13"/>
    </row>
    <row r="4" spans="2:35" ht="27.4" customHeight="1" x14ac:dyDescent="0.4">
      <c r="AE4" s="6" t="s">
        <v>51</v>
      </c>
      <c r="AF4" s="6" t="s">
        <v>49</v>
      </c>
      <c r="AG4" s="6" t="s">
        <v>104</v>
      </c>
      <c r="AH4" s="6" t="s">
        <v>106</v>
      </c>
      <c r="AI4" s="6" t="s">
        <v>126</v>
      </c>
    </row>
    <row r="5" spans="2:35" ht="40.15" customHeight="1" x14ac:dyDescent="0.4">
      <c r="B5" s="185" t="s">
        <v>98</v>
      </c>
      <c r="C5" s="185"/>
      <c r="D5" s="185"/>
      <c r="E5" s="222">
        <f>学校･選手ﾃﾞｰﾀ!K5</f>
        <v>0</v>
      </c>
      <c r="F5" s="223"/>
      <c r="G5" s="223"/>
      <c r="H5" s="224"/>
      <c r="I5" s="222" t="s">
        <v>59</v>
      </c>
      <c r="J5" s="223"/>
      <c r="K5" s="224"/>
      <c r="L5" s="225" t="str">
        <f>学校･選手ﾃﾞｰﾀ!C3</f>
        <v>高等学校</v>
      </c>
      <c r="M5" s="226"/>
      <c r="N5" s="226"/>
      <c r="O5" s="226"/>
      <c r="P5" s="226"/>
      <c r="Q5" s="226"/>
      <c r="R5" s="226"/>
      <c r="S5" s="226"/>
      <c r="T5" s="226"/>
      <c r="U5" s="227"/>
      <c r="X5" s="68" t="s">
        <v>41</v>
      </c>
      <c r="AF5" s="6" t="s">
        <v>50</v>
      </c>
      <c r="AG5" s="6" t="s">
        <v>105</v>
      </c>
      <c r="AH5" s="6" t="s">
        <v>107</v>
      </c>
      <c r="AI5" s="6" t="s">
        <v>127</v>
      </c>
    </row>
    <row r="6" spans="2:35" ht="43.5" customHeight="1" x14ac:dyDescent="0.4">
      <c r="B6" s="216" t="s">
        <v>101</v>
      </c>
      <c r="C6" s="217"/>
      <c r="D6" s="217"/>
      <c r="E6" s="217"/>
      <c r="F6" s="217"/>
      <c r="G6" s="217"/>
      <c r="H6" s="217"/>
      <c r="I6" s="217"/>
      <c r="J6" s="217"/>
      <c r="K6" s="218"/>
      <c r="L6" s="208">
        <f>IF(X6="","",VLOOKUP(X6,学校･選手ﾃﾞｰﾀ!$A$13:$J$42,3))</f>
        <v>0</v>
      </c>
      <c r="M6" s="209"/>
      <c r="N6" s="209"/>
      <c r="O6" s="209"/>
      <c r="P6" s="209"/>
      <c r="Q6" s="209"/>
      <c r="R6" s="209"/>
      <c r="S6" s="209"/>
      <c r="T6" s="209"/>
      <c r="U6" s="28" t="s">
        <v>70</v>
      </c>
      <c r="X6" s="69">
        <v>2</v>
      </c>
      <c r="AH6" s="6" t="s">
        <v>108</v>
      </c>
      <c r="AI6" s="6" t="s">
        <v>128</v>
      </c>
    </row>
    <row r="7" spans="2:35" ht="43.5" customHeight="1" x14ac:dyDescent="0.4">
      <c r="X7" s="19"/>
    </row>
    <row r="8" spans="2:35" ht="31.9" customHeight="1" x14ac:dyDescent="0.4">
      <c r="B8" s="162"/>
      <c r="C8" s="162"/>
      <c r="D8" s="162"/>
      <c r="E8" s="162"/>
      <c r="F8" s="174">
        <v>1</v>
      </c>
      <c r="G8" s="174"/>
      <c r="H8" s="174"/>
      <c r="I8" s="174"/>
      <c r="J8" s="174"/>
      <c r="K8" s="174"/>
      <c r="L8" s="174"/>
      <c r="M8" s="174"/>
      <c r="N8" s="174">
        <v>2</v>
      </c>
      <c r="O8" s="174"/>
      <c r="P8" s="174"/>
      <c r="Q8" s="174"/>
      <c r="R8" s="174"/>
      <c r="S8" s="174"/>
      <c r="T8" s="174"/>
      <c r="U8" s="174"/>
      <c r="X8" s="9"/>
    </row>
    <row r="9" spans="2:35" ht="31.9" customHeight="1" x14ac:dyDescent="0.4">
      <c r="B9" s="216" t="s">
        <v>125</v>
      </c>
      <c r="C9" s="159"/>
      <c r="D9" s="159"/>
      <c r="E9" s="160"/>
      <c r="F9" s="219" t="s">
        <v>185</v>
      </c>
      <c r="G9" s="220"/>
      <c r="H9" s="220"/>
      <c r="I9" s="220"/>
      <c r="J9" s="220"/>
      <c r="K9" s="220"/>
      <c r="L9" s="220"/>
      <c r="M9" s="220"/>
      <c r="N9" s="219" t="s">
        <v>185</v>
      </c>
      <c r="O9" s="220"/>
      <c r="P9" s="220"/>
      <c r="Q9" s="220"/>
      <c r="R9" s="220"/>
      <c r="S9" s="220"/>
      <c r="T9" s="220"/>
      <c r="U9" s="220"/>
      <c r="X9" s="9"/>
    </row>
    <row r="10" spans="2:35" ht="31.9" customHeight="1" x14ac:dyDescent="0.4">
      <c r="B10" s="137" t="s">
        <v>102</v>
      </c>
      <c r="C10" s="137"/>
      <c r="D10" s="137"/>
      <c r="E10" s="137"/>
      <c r="F10" s="215" t="s">
        <v>49</v>
      </c>
      <c r="G10" s="215"/>
      <c r="H10" s="215"/>
      <c r="I10" s="215"/>
      <c r="J10" s="215" t="s">
        <v>105</v>
      </c>
      <c r="K10" s="215"/>
      <c r="L10" s="215"/>
      <c r="M10" s="215"/>
      <c r="N10" s="215" t="s">
        <v>49</v>
      </c>
      <c r="O10" s="215"/>
      <c r="P10" s="215"/>
      <c r="Q10" s="215"/>
      <c r="R10" s="215" t="s">
        <v>104</v>
      </c>
      <c r="S10" s="215"/>
      <c r="T10" s="215"/>
      <c r="U10" s="215"/>
      <c r="X10" s="9"/>
    </row>
    <row r="11" spans="2:35" ht="36.4" customHeight="1" x14ac:dyDescent="0.4">
      <c r="B11" s="137" t="s">
        <v>103</v>
      </c>
      <c r="C11" s="137"/>
      <c r="D11" s="137"/>
      <c r="E11" s="137"/>
      <c r="F11" s="219" t="s">
        <v>185</v>
      </c>
      <c r="G11" s="220"/>
      <c r="H11" s="220"/>
      <c r="I11" s="220"/>
      <c r="J11" s="220"/>
      <c r="K11" s="220"/>
      <c r="L11" s="220"/>
      <c r="M11" s="220"/>
      <c r="N11" s="219" t="s">
        <v>185</v>
      </c>
      <c r="O11" s="220"/>
      <c r="P11" s="220"/>
      <c r="Q11" s="220"/>
      <c r="R11" s="220"/>
      <c r="S11" s="220"/>
      <c r="T11" s="220"/>
      <c r="U11" s="220"/>
      <c r="X11" s="206" t="s">
        <v>116</v>
      </c>
      <c r="Y11" s="207"/>
    </row>
    <row r="12" spans="2:35" ht="42.4" customHeight="1" x14ac:dyDescent="0.4">
      <c r="B12" s="137" t="s">
        <v>111</v>
      </c>
      <c r="C12" s="137"/>
      <c r="D12" s="137"/>
      <c r="E12" s="137"/>
      <c r="F12" s="129" t="str">
        <f>IF(X12="","",VLOOKUP(X12,学校･選手ﾃﾞｰﾀ!$A$13:$J$42,3))</f>
        <v/>
      </c>
      <c r="G12" s="129"/>
      <c r="H12" s="129"/>
      <c r="I12" s="129"/>
      <c r="J12" s="129"/>
      <c r="K12" s="129"/>
      <c r="L12" s="129"/>
      <c r="M12" s="129"/>
      <c r="N12" s="129" t="str">
        <f>IF(Y12="","",VLOOKUP(Y12,学校･選手ﾃﾞｰﾀ!$A$13:$J$42,3))</f>
        <v/>
      </c>
      <c r="O12" s="129"/>
      <c r="P12" s="129"/>
      <c r="Q12" s="129"/>
      <c r="R12" s="129"/>
      <c r="S12" s="129"/>
      <c r="T12" s="129"/>
      <c r="U12" s="129"/>
      <c r="X12" s="27"/>
      <c r="Y12" s="27"/>
    </row>
    <row r="13" spans="2:35" ht="42.4" customHeight="1" x14ac:dyDescent="0.4">
      <c r="B13" s="229" t="s">
        <v>112</v>
      </c>
      <c r="C13" s="230"/>
      <c r="D13" s="230"/>
      <c r="E13" s="230"/>
      <c r="F13" s="228" t="str">
        <f>IF(X13="","",VLOOKUP(X13,学校･選手ﾃﾞｰﾀ!$A$13:$J$42,3))</f>
        <v/>
      </c>
      <c r="G13" s="228"/>
      <c r="H13" s="228"/>
      <c r="I13" s="228"/>
      <c r="J13" s="228"/>
      <c r="K13" s="228"/>
      <c r="L13" s="228"/>
      <c r="M13" s="228"/>
      <c r="N13" s="228" t="str">
        <f>IF(Y13="","",VLOOKUP(Y13,学校･選手ﾃﾞｰﾀ!$A$13:$J$42,3))</f>
        <v/>
      </c>
      <c r="O13" s="228"/>
      <c r="P13" s="228"/>
      <c r="Q13" s="228"/>
      <c r="R13" s="228"/>
      <c r="S13" s="228"/>
      <c r="T13" s="228"/>
      <c r="U13" s="228"/>
      <c r="X13" s="69"/>
      <c r="Y13" s="69"/>
    </row>
    <row r="14" spans="2:35" ht="31.9" customHeight="1" x14ac:dyDescent="0.4">
      <c r="B14" s="137"/>
      <c r="C14" s="137"/>
      <c r="D14" s="137"/>
      <c r="E14" s="137"/>
      <c r="F14" s="5"/>
      <c r="G14" s="15"/>
      <c r="H14" s="15"/>
      <c r="I14" s="189" t="s">
        <v>15</v>
      </c>
      <c r="J14" s="189"/>
      <c r="K14" s="142" t="str">
        <f>IF(X13="","",VLOOKUP(X13,学校･選手ﾃﾞｰﾀ!$A$13:$J$42,10))</f>
        <v/>
      </c>
      <c r="L14" s="142"/>
      <c r="M14" s="16" t="s">
        <v>109</v>
      </c>
      <c r="N14" s="5"/>
      <c r="O14" s="15"/>
      <c r="P14" s="15"/>
      <c r="Q14" s="189" t="s">
        <v>15</v>
      </c>
      <c r="R14" s="189"/>
      <c r="S14" s="142" t="str">
        <f>IF(Y13="","",VLOOKUP(Y13,学校･選手ﾃﾞｰﾀ!$A$13:$J$42,10))</f>
        <v/>
      </c>
      <c r="T14" s="142"/>
      <c r="U14" s="16" t="s">
        <v>109</v>
      </c>
    </row>
    <row r="15" spans="2:35" ht="40.15" customHeight="1" x14ac:dyDescent="0.4">
      <c r="B15" s="137" t="s">
        <v>110</v>
      </c>
      <c r="C15" s="137"/>
      <c r="D15" s="137"/>
      <c r="E15" s="137"/>
      <c r="F15" s="211"/>
      <c r="G15" s="177"/>
      <c r="H15" s="177"/>
      <c r="I15" s="177"/>
      <c r="J15" s="177"/>
      <c r="K15" s="177"/>
      <c r="L15" s="177"/>
      <c r="M15" s="178"/>
      <c r="N15" s="211"/>
      <c r="O15" s="177"/>
      <c r="P15" s="177"/>
      <c r="Q15" s="177"/>
      <c r="R15" s="177"/>
      <c r="S15" s="177"/>
      <c r="T15" s="177"/>
      <c r="U15" s="178"/>
    </row>
    <row r="16" spans="2:35" ht="40.15" customHeight="1" x14ac:dyDescent="0.4">
      <c r="B16" s="137"/>
      <c r="C16" s="137"/>
      <c r="D16" s="137"/>
      <c r="E16" s="137"/>
      <c r="F16" s="212"/>
      <c r="G16" s="213"/>
      <c r="H16" s="213"/>
      <c r="I16" s="213"/>
      <c r="J16" s="213"/>
      <c r="K16" s="213"/>
      <c r="L16" s="213"/>
      <c r="M16" s="214"/>
      <c r="N16" s="212"/>
      <c r="O16" s="213"/>
      <c r="P16" s="213"/>
      <c r="Q16" s="213"/>
      <c r="R16" s="213"/>
      <c r="S16" s="213"/>
      <c r="T16" s="213"/>
      <c r="U16" s="214"/>
    </row>
    <row r="17" spans="2:21" ht="18.399999999999999" customHeight="1" x14ac:dyDescent="0.4"/>
    <row r="18" spans="2:21" ht="31.9" customHeight="1" x14ac:dyDescent="0.2">
      <c r="F18" s="202" t="s">
        <v>113</v>
      </c>
      <c r="G18" s="202"/>
      <c r="H18" s="202"/>
      <c r="I18" s="202"/>
      <c r="J18" s="202" t="s">
        <v>114</v>
      </c>
      <c r="K18" s="202"/>
      <c r="L18" s="202"/>
      <c r="M18" s="202"/>
      <c r="N18" s="210"/>
      <c r="O18" s="210"/>
      <c r="P18" s="210"/>
      <c r="Q18" s="210"/>
      <c r="R18" s="210"/>
      <c r="S18" s="210"/>
      <c r="T18" s="210"/>
      <c r="U18" s="210"/>
    </row>
    <row r="19" spans="2:21" ht="18.399999999999999" customHeight="1" x14ac:dyDescent="0.4"/>
    <row r="20" spans="2:21" ht="31.9" customHeight="1" x14ac:dyDescent="0.2">
      <c r="F20" s="202" t="s">
        <v>115</v>
      </c>
      <c r="G20" s="202"/>
      <c r="H20" s="202"/>
      <c r="I20" s="202"/>
      <c r="J20" s="202" t="s">
        <v>114</v>
      </c>
      <c r="K20" s="202"/>
      <c r="L20" s="202"/>
      <c r="M20" s="202"/>
      <c r="N20" s="210"/>
      <c r="O20" s="210"/>
      <c r="P20" s="210"/>
      <c r="Q20" s="210"/>
      <c r="R20" s="210"/>
      <c r="S20" s="210"/>
      <c r="T20" s="210"/>
      <c r="U20" s="210"/>
    </row>
    <row r="21" spans="2:21" ht="27.4" customHeight="1" x14ac:dyDescent="0.4"/>
    <row r="22" spans="2:21" ht="15" customHeight="1" x14ac:dyDescent="0.4">
      <c r="B22" s="6" t="s">
        <v>121</v>
      </c>
    </row>
    <row r="23" spans="2:21" ht="27.4" customHeight="1" x14ac:dyDescent="0.4"/>
    <row r="24" spans="2:21" ht="27.4" customHeight="1" x14ac:dyDescent="0.4"/>
    <row r="25" spans="2:21" ht="27.4" customHeight="1" x14ac:dyDescent="0.4"/>
    <row r="26" spans="2:21" ht="27.4" customHeight="1" x14ac:dyDescent="0.4"/>
    <row r="27" spans="2:21" ht="27.4" customHeight="1" x14ac:dyDescent="0.4"/>
    <row r="28" spans="2:21" ht="27.4" customHeight="1" x14ac:dyDescent="0.4"/>
    <row r="29" spans="2:21" ht="27.4" customHeight="1" x14ac:dyDescent="0.4"/>
    <row r="30" spans="2:21" ht="27.4" customHeight="1" x14ac:dyDescent="0.4"/>
    <row r="31" spans="2:21" ht="27.4" customHeight="1" x14ac:dyDescent="0.4"/>
    <row r="32" spans="2:21" ht="27.4" customHeight="1" x14ac:dyDescent="0.4"/>
    <row r="33" ht="27.4" customHeight="1" x14ac:dyDescent="0.4"/>
    <row r="34" ht="27.4" customHeight="1" x14ac:dyDescent="0.4"/>
    <row r="35" ht="27.4" customHeight="1" x14ac:dyDescent="0.4"/>
    <row r="36" ht="27.4" customHeight="1" x14ac:dyDescent="0.4"/>
    <row r="37" ht="27.4" customHeight="1" x14ac:dyDescent="0.4"/>
    <row r="38" ht="27.4" customHeight="1" x14ac:dyDescent="0.4"/>
    <row r="39" ht="27.4" customHeight="1" x14ac:dyDescent="0.4"/>
    <row r="40" ht="27.4" customHeight="1" x14ac:dyDescent="0.4"/>
    <row r="41" ht="27.4" customHeight="1" x14ac:dyDescent="0.4"/>
    <row r="42" ht="27.4" customHeight="1" x14ac:dyDescent="0.4"/>
    <row r="43" ht="27.4" customHeight="1" x14ac:dyDescent="0.4"/>
    <row r="44" ht="27.4" customHeight="1" x14ac:dyDescent="0.4"/>
    <row r="45" ht="27.4" customHeight="1" x14ac:dyDescent="0.4"/>
    <row r="46" ht="27.4" customHeight="1" x14ac:dyDescent="0.4"/>
    <row r="47" ht="27.4" customHeight="1" x14ac:dyDescent="0.4"/>
    <row r="48" ht="27.4" customHeight="1" x14ac:dyDescent="0.4"/>
    <row r="49" ht="27.4" customHeight="1" x14ac:dyDescent="0.4"/>
    <row r="50" ht="27.4" customHeight="1" x14ac:dyDescent="0.4"/>
    <row r="51" ht="27.4" customHeight="1" x14ac:dyDescent="0.4"/>
    <row r="52" ht="27.4" customHeight="1" x14ac:dyDescent="0.4"/>
    <row r="53" ht="27.4" customHeight="1" x14ac:dyDescent="0.4"/>
    <row r="54" ht="27.4" customHeight="1" x14ac:dyDescent="0.4"/>
    <row r="55" ht="27.4" customHeight="1" x14ac:dyDescent="0.4"/>
    <row r="56" ht="27.4" customHeight="1" x14ac:dyDescent="0.4"/>
    <row r="57" ht="27.4" customHeight="1" x14ac:dyDescent="0.4"/>
    <row r="58" ht="27.4" customHeight="1" x14ac:dyDescent="0.4"/>
    <row r="59" ht="27.4" customHeight="1" x14ac:dyDescent="0.4"/>
    <row r="60" ht="27.4" customHeight="1" x14ac:dyDescent="0.4"/>
    <row r="61" ht="27.4" customHeight="1" x14ac:dyDescent="0.4"/>
    <row r="62" ht="27.4" customHeight="1" x14ac:dyDescent="0.4"/>
    <row r="63" ht="27.4" customHeight="1" x14ac:dyDescent="0.4"/>
    <row r="64" ht="27.4" customHeight="1" x14ac:dyDescent="0.4"/>
    <row r="65" ht="27.4" customHeight="1" x14ac:dyDescent="0.4"/>
    <row r="66" ht="27.4" customHeight="1" x14ac:dyDescent="0.4"/>
    <row r="67" ht="27.4" customHeight="1" x14ac:dyDescent="0.4"/>
    <row r="68" ht="27.4" customHeight="1" x14ac:dyDescent="0.4"/>
    <row r="69" ht="27.4" customHeight="1" x14ac:dyDescent="0.4"/>
    <row r="70" ht="27.4" customHeight="1" x14ac:dyDescent="0.4"/>
    <row r="71" ht="27.4" customHeight="1" x14ac:dyDescent="0.4"/>
    <row r="72" ht="27.4" customHeight="1" x14ac:dyDescent="0.4"/>
    <row r="73" ht="27.4" customHeight="1" x14ac:dyDescent="0.4"/>
    <row r="74" ht="27.4" customHeight="1" x14ac:dyDescent="0.4"/>
    <row r="75" ht="27.4" customHeight="1" x14ac:dyDescent="0.4"/>
    <row r="76" ht="27.4" customHeight="1" x14ac:dyDescent="0.4"/>
    <row r="77" ht="27.4" customHeight="1" x14ac:dyDescent="0.4"/>
    <row r="78" ht="27.4" customHeight="1" x14ac:dyDescent="0.4"/>
    <row r="79" ht="27.4" customHeight="1" x14ac:dyDescent="0.4"/>
  </sheetData>
  <mergeCells count="43">
    <mergeCell ref="B15:E16"/>
    <mergeCell ref="N13:U13"/>
    <mergeCell ref="Q14:R14"/>
    <mergeCell ref="S14:T14"/>
    <mergeCell ref="B11:E11"/>
    <mergeCell ref="F11:M11"/>
    <mergeCell ref="N11:U11"/>
    <mergeCell ref="B12:E12"/>
    <mergeCell ref="I14:J14"/>
    <mergeCell ref="K14:L14"/>
    <mergeCell ref="B13:E14"/>
    <mergeCell ref="F12:M12"/>
    <mergeCell ref="F13:M13"/>
    <mergeCell ref="F3:O3"/>
    <mergeCell ref="B5:D5"/>
    <mergeCell ref="E5:H5"/>
    <mergeCell ref="I5:K5"/>
    <mergeCell ref="L5:U5"/>
    <mergeCell ref="B6:K6"/>
    <mergeCell ref="B8:E8"/>
    <mergeCell ref="F8:M8"/>
    <mergeCell ref="N8:U8"/>
    <mergeCell ref="B10:E10"/>
    <mergeCell ref="F10:I10"/>
    <mergeCell ref="B9:E9"/>
    <mergeCell ref="F9:M9"/>
    <mergeCell ref="N9:U9"/>
    <mergeCell ref="X11:Y11"/>
    <mergeCell ref="L6:T6"/>
    <mergeCell ref="F20:I20"/>
    <mergeCell ref="J20:M20"/>
    <mergeCell ref="N20:U20"/>
    <mergeCell ref="F15:M15"/>
    <mergeCell ref="F16:M16"/>
    <mergeCell ref="N15:U15"/>
    <mergeCell ref="N16:U16"/>
    <mergeCell ref="J18:M18"/>
    <mergeCell ref="F18:I18"/>
    <mergeCell ref="N18:U18"/>
    <mergeCell ref="N10:Q10"/>
    <mergeCell ref="R10:U10"/>
    <mergeCell ref="N12:U12"/>
    <mergeCell ref="J10:M10"/>
  </mergeCells>
  <phoneticPr fontId="1"/>
  <conditionalFormatting sqref="K14:L14">
    <cfRule type="expression" dxfId="5" priority="2">
      <formula>K14=0</formula>
    </cfRule>
  </conditionalFormatting>
  <conditionalFormatting sqref="S14:T14">
    <cfRule type="expression" dxfId="4" priority="1">
      <formula>S14=0</formula>
    </cfRule>
  </conditionalFormatting>
  <dataValidations count="4">
    <dataValidation type="list" allowBlank="1" showInputMessage="1" showErrorMessage="1" sqref="F10:I10 N10:Q10" xr:uid="{00000000-0002-0000-0400-000000000000}">
      <formula1>$AF$4:$AF$5</formula1>
    </dataValidation>
    <dataValidation type="list" allowBlank="1" showInputMessage="1" showErrorMessage="1" sqref="J10:M10 R10:U10" xr:uid="{00000000-0002-0000-0400-000001000000}">
      <formula1>$AG$4:$AG$5</formula1>
    </dataValidation>
    <dataValidation type="list" allowBlank="1" showInputMessage="1" showErrorMessage="1" sqref="F9:U9" xr:uid="{7CB529C6-35EB-465D-8801-CACEB783B377}">
      <formula1>$AI$4:$AI$7</formula1>
    </dataValidation>
    <dataValidation type="list" allowBlank="1" showInputMessage="1" showErrorMessage="1" sqref="F11:U11" xr:uid="{56AB2790-EA62-4B11-9D1E-3B5DAAE33825}">
      <formula1>$AH$4:$AH$7</formula1>
    </dataValidation>
  </dataValidations>
  <printOptions horizontalCentered="1" verticalCentered="1"/>
  <pageMargins left="0.59055118110236227" right="0.59055118110236227" top="0.55118110236220474" bottom="0.55118110236220474" header="0" footer="0.31496062992125984"/>
  <pageSetup paperSize="9" scale="105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U79"/>
  <sheetViews>
    <sheetView workbookViewId="0">
      <selection activeCell="AA22" sqref="AA22"/>
    </sheetView>
  </sheetViews>
  <sheetFormatPr defaultColWidth="8.75" defaultRowHeight="13.5" x14ac:dyDescent="0.4"/>
  <cols>
    <col min="1" max="1" width="2.125" style="6" customWidth="1"/>
    <col min="2" max="21" width="3.75" style="6" customWidth="1"/>
    <col min="22" max="22" width="2.875" style="6" customWidth="1"/>
    <col min="23" max="23" width="3.75" style="6" customWidth="1"/>
    <col min="24" max="16384" width="8.75" style="6"/>
  </cols>
  <sheetData>
    <row r="1" spans="2:21" ht="27.4" customHeight="1" x14ac:dyDescent="0.4">
      <c r="B1" s="9" t="s">
        <v>197</v>
      </c>
    </row>
    <row r="2" spans="2:21" ht="27.4" customHeight="1" x14ac:dyDescent="0.4"/>
    <row r="3" spans="2:21" ht="46.15" customHeight="1" x14ac:dyDescent="0.4">
      <c r="C3" s="13"/>
      <c r="D3" s="13"/>
      <c r="E3" s="13"/>
      <c r="F3" s="221" t="s">
        <v>99</v>
      </c>
      <c r="G3" s="221"/>
      <c r="H3" s="221"/>
      <c r="I3" s="221"/>
      <c r="J3" s="221"/>
      <c r="K3" s="221"/>
      <c r="L3" s="221"/>
      <c r="M3" s="221"/>
      <c r="N3" s="221"/>
      <c r="O3" s="221"/>
      <c r="P3" s="234" t="s">
        <v>122</v>
      </c>
      <c r="Q3" s="235"/>
      <c r="R3" s="235"/>
      <c r="S3" s="235"/>
      <c r="T3" s="235"/>
      <c r="U3" s="235"/>
    </row>
    <row r="4" spans="2:21" ht="27.4" customHeight="1" x14ac:dyDescent="0.4"/>
    <row r="5" spans="2:21" ht="38.65" customHeight="1" x14ac:dyDescent="0.4">
      <c r="B5" s="137" t="s">
        <v>98</v>
      </c>
      <c r="C5" s="137"/>
      <c r="D5" s="137"/>
      <c r="E5" s="222"/>
      <c r="F5" s="223"/>
      <c r="G5" s="223"/>
      <c r="H5" s="224"/>
      <c r="I5" s="222" t="s">
        <v>59</v>
      </c>
      <c r="J5" s="223"/>
      <c r="K5" s="224"/>
      <c r="L5" s="225"/>
      <c r="M5" s="226"/>
      <c r="N5" s="226"/>
      <c r="O5" s="226"/>
      <c r="P5" s="226"/>
      <c r="Q5" s="226"/>
      <c r="R5" s="226"/>
      <c r="S5" s="226"/>
      <c r="T5" s="226"/>
      <c r="U5" s="227"/>
    </row>
    <row r="6" spans="2:21" ht="38.65" customHeight="1" x14ac:dyDescent="0.2">
      <c r="B6" s="216" t="s">
        <v>101</v>
      </c>
      <c r="C6" s="217"/>
      <c r="D6" s="217"/>
      <c r="E6" s="217"/>
      <c r="F6" s="217"/>
      <c r="G6" s="217"/>
      <c r="H6" s="217"/>
      <c r="I6" s="217"/>
      <c r="J6" s="217"/>
      <c r="K6" s="218"/>
      <c r="L6" s="231"/>
      <c r="M6" s="232"/>
      <c r="N6" s="232"/>
      <c r="O6" s="232"/>
      <c r="P6" s="232"/>
      <c r="Q6" s="232"/>
      <c r="R6" s="232"/>
      <c r="S6" s="232"/>
      <c r="T6" s="232"/>
      <c r="U6" s="28" t="s">
        <v>70</v>
      </c>
    </row>
    <row r="7" spans="2:21" ht="18" customHeight="1" x14ac:dyDescent="0.4">
      <c r="B7" s="20"/>
    </row>
    <row r="8" spans="2:21" ht="33" customHeight="1" x14ac:dyDescent="0.4">
      <c r="B8" s="162"/>
      <c r="C8" s="162"/>
      <c r="D8" s="162"/>
      <c r="E8" s="162"/>
      <c r="F8" s="129">
        <v>1</v>
      </c>
      <c r="G8" s="129"/>
      <c r="H8" s="129"/>
      <c r="I8" s="129"/>
      <c r="J8" s="129"/>
      <c r="K8" s="129"/>
      <c r="L8" s="129"/>
      <c r="M8" s="129"/>
      <c r="N8" s="129">
        <v>2</v>
      </c>
      <c r="O8" s="129"/>
      <c r="P8" s="129"/>
      <c r="Q8" s="129"/>
      <c r="R8" s="129"/>
      <c r="S8" s="129"/>
      <c r="T8" s="129"/>
      <c r="U8" s="129"/>
    </row>
    <row r="9" spans="2:21" ht="33" customHeight="1" x14ac:dyDescent="0.4">
      <c r="B9" s="216" t="s">
        <v>123</v>
      </c>
      <c r="C9" s="217"/>
      <c r="D9" s="217"/>
      <c r="E9" s="218"/>
      <c r="F9" s="222" t="s">
        <v>124</v>
      </c>
      <c r="G9" s="223"/>
      <c r="H9" s="223"/>
      <c r="I9" s="223"/>
      <c r="J9" s="223"/>
      <c r="K9" s="223"/>
      <c r="L9" s="223"/>
      <c r="M9" s="224"/>
      <c r="N9" s="222" t="s">
        <v>124</v>
      </c>
      <c r="O9" s="223"/>
      <c r="P9" s="223"/>
      <c r="Q9" s="223"/>
      <c r="R9" s="223"/>
      <c r="S9" s="223"/>
      <c r="T9" s="223"/>
      <c r="U9" s="224"/>
    </row>
    <row r="10" spans="2:21" ht="33" customHeight="1" x14ac:dyDescent="0.4">
      <c r="B10" s="137" t="s">
        <v>102</v>
      </c>
      <c r="C10" s="137"/>
      <c r="D10" s="137"/>
      <c r="E10" s="137"/>
      <c r="F10" s="215" t="s">
        <v>117</v>
      </c>
      <c r="G10" s="215"/>
      <c r="H10" s="215"/>
      <c r="I10" s="215"/>
      <c r="J10" s="215" t="s">
        <v>118</v>
      </c>
      <c r="K10" s="215"/>
      <c r="L10" s="215"/>
      <c r="M10" s="215"/>
      <c r="N10" s="215" t="s">
        <v>117</v>
      </c>
      <c r="O10" s="215"/>
      <c r="P10" s="215"/>
      <c r="Q10" s="215"/>
      <c r="R10" s="215" t="s">
        <v>118</v>
      </c>
      <c r="S10" s="215"/>
      <c r="T10" s="215"/>
      <c r="U10" s="215"/>
    </row>
    <row r="11" spans="2:21" ht="33" customHeight="1" x14ac:dyDescent="0.4">
      <c r="B11" s="137" t="s">
        <v>103</v>
      </c>
      <c r="C11" s="137"/>
      <c r="D11" s="137"/>
      <c r="E11" s="137"/>
      <c r="F11" s="233" t="s">
        <v>119</v>
      </c>
      <c r="G11" s="233"/>
      <c r="H11" s="233"/>
      <c r="I11" s="233"/>
      <c r="J11" s="233"/>
      <c r="K11" s="233"/>
      <c r="L11" s="233"/>
      <c r="M11" s="233"/>
      <c r="N11" s="233" t="s">
        <v>119</v>
      </c>
      <c r="O11" s="233"/>
      <c r="P11" s="233"/>
      <c r="Q11" s="233"/>
      <c r="R11" s="233"/>
      <c r="S11" s="233"/>
      <c r="T11" s="233"/>
      <c r="U11" s="233"/>
    </row>
    <row r="12" spans="2:21" ht="54.4" customHeight="1" x14ac:dyDescent="0.4">
      <c r="B12" s="137" t="s">
        <v>111</v>
      </c>
      <c r="C12" s="137"/>
      <c r="D12" s="137"/>
      <c r="E12" s="137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</row>
    <row r="13" spans="2:21" ht="51" customHeight="1" x14ac:dyDescent="0.4">
      <c r="B13" s="229" t="s">
        <v>112</v>
      </c>
      <c r="C13" s="230"/>
      <c r="D13" s="230"/>
      <c r="E13" s="230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</row>
    <row r="14" spans="2:21" ht="27.4" customHeight="1" x14ac:dyDescent="0.4">
      <c r="B14" s="137"/>
      <c r="C14" s="137"/>
      <c r="D14" s="137"/>
      <c r="E14" s="137"/>
      <c r="F14" s="5"/>
      <c r="G14" s="15"/>
      <c r="H14" s="15"/>
      <c r="I14" s="189" t="s">
        <v>15</v>
      </c>
      <c r="J14" s="189"/>
      <c r="K14" s="142"/>
      <c r="L14" s="142"/>
      <c r="M14" s="16" t="s">
        <v>109</v>
      </c>
      <c r="N14" s="5"/>
      <c r="O14" s="15"/>
      <c r="P14" s="15"/>
      <c r="Q14" s="189" t="s">
        <v>15</v>
      </c>
      <c r="R14" s="189"/>
      <c r="S14" s="142"/>
      <c r="T14" s="142"/>
      <c r="U14" s="16" t="s">
        <v>109</v>
      </c>
    </row>
    <row r="15" spans="2:21" ht="40.5" customHeight="1" x14ac:dyDescent="0.4">
      <c r="B15" s="137" t="s">
        <v>110</v>
      </c>
      <c r="C15" s="137"/>
      <c r="D15" s="137"/>
      <c r="E15" s="137"/>
      <c r="F15" s="211"/>
      <c r="G15" s="177"/>
      <c r="H15" s="177"/>
      <c r="I15" s="177"/>
      <c r="J15" s="177"/>
      <c r="K15" s="177"/>
      <c r="L15" s="177"/>
      <c r="M15" s="178"/>
      <c r="N15" s="211"/>
      <c r="O15" s="177"/>
      <c r="P15" s="177"/>
      <c r="Q15" s="177"/>
      <c r="R15" s="177"/>
      <c r="S15" s="177"/>
      <c r="T15" s="177"/>
      <c r="U15" s="178"/>
    </row>
    <row r="16" spans="2:21" ht="40.5" customHeight="1" x14ac:dyDescent="0.4">
      <c r="B16" s="137"/>
      <c r="C16" s="137"/>
      <c r="D16" s="137"/>
      <c r="E16" s="137"/>
      <c r="F16" s="212"/>
      <c r="G16" s="213"/>
      <c r="H16" s="213"/>
      <c r="I16" s="213"/>
      <c r="J16" s="213"/>
      <c r="K16" s="213"/>
      <c r="L16" s="213"/>
      <c r="M16" s="214"/>
      <c r="N16" s="212"/>
      <c r="O16" s="213"/>
      <c r="P16" s="213"/>
      <c r="Q16" s="213"/>
      <c r="R16" s="213"/>
      <c r="S16" s="213"/>
      <c r="T16" s="213"/>
      <c r="U16" s="214"/>
    </row>
    <row r="17" spans="3:21" ht="27.4" customHeight="1" x14ac:dyDescent="0.4"/>
    <row r="18" spans="3:21" ht="27.4" customHeight="1" x14ac:dyDescent="0.2">
      <c r="F18" s="202" t="s">
        <v>113</v>
      </c>
      <c r="G18" s="202"/>
      <c r="H18" s="202"/>
      <c r="I18" s="202"/>
      <c r="J18" s="202" t="s">
        <v>114</v>
      </c>
      <c r="K18" s="202"/>
      <c r="L18" s="202"/>
      <c r="M18" s="202"/>
      <c r="N18" s="210"/>
      <c r="O18" s="210"/>
      <c r="P18" s="210"/>
      <c r="Q18" s="210"/>
      <c r="R18" s="210"/>
      <c r="S18" s="210"/>
      <c r="T18" s="210"/>
      <c r="U18" s="210"/>
    </row>
    <row r="19" spans="3:21" ht="27.4" customHeight="1" x14ac:dyDescent="0.4"/>
    <row r="20" spans="3:21" ht="27.4" customHeight="1" x14ac:dyDescent="0.2">
      <c r="F20" s="202" t="s">
        <v>115</v>
      </c>
      <c r="G20" s="202"/>
      <c r="H20" s="202"/>
      <c r="I20" s="202"/>
      <c r="J20" s="202" t="s">
        <v>114</v>
      </c>
      <c r="K20" s="202"/>
      <c r="L20" s="202"/>
      <c r="M20" s="202"/>
      <c r="N20" s="210"/>
      <c r="O20" s="210"/>
      <c r="P20" s="210"/>
      <c r="Q20" s="210"/>
      <c r="R20" s="210"/>
      <c r="S20" s="210"/>
      <c r="T20" s="210"/>
      <c r="U20" s="210"/>
    </row>
    <row r="21" spans="3:21" ht="27.4" customHeight="1" x14ac:dyDescent="0.15">
      <c r="C21" s="21" t="s">
        <v>121</v>
      </c>
    </row>
    <row r="22" spans="3:21" ht="27.4" customHeight="1" x14ac:dyDescent="0.4"/>
    <row r="23" spans="3:21" ht="27.4" customHeight="1" x14ac:dyDescent="0.4"/>
    <row r="24" spans="3:21" ht="27.4" customHeight="1" x14ac:dyDescent="0.4"/>
    <row r="25" spans="3:21" ht="27.4" customHeight="1" x14ac:dyDescent="0.4"/>
    <row r="26" spans="3:21" ht="27.4" customHeight="1" x14ac:dyDescent="0.4"/>
    <row r="27" spans="3:21" ht="27.4" customHeight="1" x14ac:dyDescent="0.4"/>
    <row r="28" spans="3:21" ht="27.4" customHeight="1" x14ac:dyDescent="0.4"/>
    <row r="29" spans="3:21" ht="27.4" customHeight="1" x14ac:dyDescent="0.4"/>
    <row r="30" spans="3:21" ht="27.4" customHeight="1" x14ac:dyDescent="0.4"/>
    <row r="31" spans="3:21" ht="27.4" customHeight="1" x14ac:dyDescent="0.4"/>
    <row r="32" spans="3:21" ht="27.4" customHeight="1" x14ac:dyDescent="0.4"/>
    <row r="33" ht="27.4" customHeight="1" x14ac:dyDescent="0.4"/>
    <row r="34" ht="27.4" customHeight="1" x14ac:dyDescent="0.4"/>
    <row r="35" ht="27.4" customHeight="1" x14ac:dyDescent="0.4"/>
    <row r="36" ht="27.4" customHeight="1" x14ac:dyDescent="0.4"/>
    <row r="37" ht="27.4" customHeight="1" x14ac:dyDescent="0.4"/>
    <row r="38" ht="27.4" customHeight="1" x14ac:dyDescent="0.4"/>
    <row r="39" ht="27.4" customHeight="1" x14ac:dyDescent="0.4"/>
    <row r="40" ht="27.4" customHeight="1" x14ac:dyDescent="0.4"/>
    <row r="41" ht="27.4" customHeight="1" x14ac:dyDescent="0.4"/>
    <row r="42" ht="27.4" customHeight="1" x14ac:dyDescent="0.4"/>
    <row r="43" ht="27.4" customHeight="1" x14ac:dyDescent="0.4"/>
    <row r="44" ht="27.4" customHeight="1" x14ac:dyDescent="0.4"/>
    <row r="45" ht="27.4" customHeight="1" x14ac:dyDescent="0.4"/>
    <row r="46" ht="27.4" customHeight="1" x14ac:dyDescent="0.4"/>
    <row r="47" ht="27.4" customHeight="1" x14ac:dyDescent="0.4"/>
    <row r="48" ht="27.4" customHeight="1" x14ac:dyDescent="0.4"/>
    <row r="49" ht="27.4" customHeight="1" x14ac:dyDescent="0.4"/>
    <row r="50" ht="27.4" customHeight="1" x14ac:dyDescent="0.4"/>
    <row r="51" ht="27.4" customHeight="1" x14ac:dyDescent="0.4"/>
    <row r="52" ht="27.4" customHeight="1" x14ac:dyDescent="0.4"/>
    <row r="53" ht="27.4" customHeight="1" x14ac:dyDescent="0.4"/>
    <row r="54" ht="27.4" customHeight="1" x14ac:dyDescent="0.4"/>
    <row r="55" ht="27.4" customHeight="1" x14ac:dyDescent="0.4"/>
    <row r="56" ht="27.4" customHeight="1" x14ac:dyDescent="0.4"/>
    <row r="57" ht="27.4" customHeight="1" x14ac:dyDescent="0.4"/>
    <row r="58" ht="27.4" customHeight="1" x14ac:dyDescent="0.4"/>
    <row r="59" ht="27.4" customHeight="1" x14ac:dyDescent="0.4"/>
    <row r="60" ht="27.4" customHeight="1" x14ac:dyDescent="0.4"/>
    <row r="61" ht="27.4" customHeight="1" x14ac:dyDescent="0.4"/>
    <row r="62" ht="27.4" customHeight="1" x14ac:dyDescent="0.4"/>
    <row r="63" ht="27.4" customHeight="1" x14ac:dyDescent="0.4"/>
    <row r="64" ht="27.4" customHeight="1" x14ac:dyDescent="0.4"/>
    <row r="65" ht="27.4" customHeight="1" x14ac:dyDescent="0.4"/>
    <row r="66" ht="27.4" customHeight="1" x14ac:dyDescent="0.4"/>
    <row r="67" ht="27.4" customHeight="1" x14ac:dyDescent="0.4"/>
    <row r="68" ht="27.4" customHeight="1" x14ac:dyDescent="0.4"/>
    <row r="69" ht="27.4" customHeight="1" x14ac:dyDescent="0.4"/>
    <row r="70" ht="27.4" customHeight="1" x14ac:dyDescent="0.4"/>
    <row r="71" ht="27.4" customHeight="1" x14ac:dyDescent="0.4"/>
    <row r="72" ht="27.4" customHeight="1" x14ac:dyDescent="0.4"/>
    <row r="73" ht="27.4" customHeight="1" x14ac:dyDescent="0.4"/>
    <row r="74" ht="27.4" customHeight="1" x14ac:dyDescent="0.4"/>
    <row r="75" ht="27.4" customHeight="1" x14ac:dyDescent="0.4"/>
    <row r="76" ht="27.4" customHeight="1" x14ac:dyDescent="0.4"/>
    <row r="77" ht="27.4" customHeight="1" x14ac:dyDescent="0.4"/>
    <row r="78" ht="27.4" customHeight="1" x14ac:dyDescent="0.4"/>
    <row r="79" ht="27.4" customHeight="1" x14ac:dyDescent="0.4"/>
  </sheetData>
  <mergeCells count="43">
    <mergeCell ref="F20:I20"/>
    <mergeCell ref="J20:M20"/>
    <mergeCell ref="N20:U20"/>
    <mergeCell ref="B15:E16"/>
    <mergeCell ref="F16:M16"/>
    <mergeCell ref="N16:U16"/>
    <mergeCell ref="F18:I18"/>
    <mergeCell ref="J18:M18"/>
    <mergeCell ref="N18:U18"/>
    <mergeCell ref="N13:U13"/>
    <mergeCell ref="I14:J14"/>
    <mergeCell ref="K14:L14"/>
    <mergeCell ref="Q14:R14"/>
    <mergeCell ref="S14:T14"/>
    <mergeCell ref="B6:K6"/>
    <mergeCell ref="F3:O3"/>
    <mergeCell ref="B5:D5"/>
    <mergeCell ref="E5:H5"/>
    <mergeCell ref="I5:K5"/>
    <mergeCell ref="L5:U5"/>
    <mergeCell ref="P3:U3"/>
    <mergeCell ref="B8:E8"/>
    <mergeCell ref="F8:M8"/>
    <mergeCell ref="N8:U8"/>
    <mergeCell ref="B9:E9"/>
    <mergeCell ref="F9:M9"/>
    <mergeCell ref="N9:U9"/>
    <mergeCell ref="B12:E12"/>
    <mergeCell ref="B13:E14"/>
    <mergeCell ref="F13:M13"/>
    <mergeCell ref="L6:T6"/>
    <mergeCell ref="F15:M15"/>
    <mergeCell ref="N15:U15"/>
    <mergeCell ref="F12:M12"/>
    <mergeCell ref="N12:U12"/>
    <mergeCell ref="B10:E10"/>
    <mergeCell ref="B11:E11"/>
    <mergeCell ref="F11:M11"/>
    <mergeCell ref="N11:U11"/>
    <mergeCell ref="F10:I10"/>
    <mergeCell ref="J10:M10"/>
    <mergeCell ref="N10:Q10"/>
    <mergeCell ref="R10:U10"/>
  </mergeCells>
  <phoneticPr fontId="1"/>
  <printOptions horizontalCentered="1" verticalCentered="1"/>
  <pageMargins left="0.59055118110236227" right="0.59055118110236227" top="0.35433070866141736" bottom="0.35433070866141736" header="0" footer="0.31496062992125984"/>
  <pageSetup paperSize="9" scale="10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22"/>
  <sheetViews>
    <sheetView workbookViewId="0">
      <selection activeCell="N3" sqref="N3"/>
    </sheetView>
  </sheetViews>
  <sheetFormatPr defaultRowHeight="18.75" x14ac:dyDescent="0.4"/>
  <cols>
    <col min="1" max="1" width="6.875" customWidth="1"/>
    <col min="2" max="2" width="13.375" customWidth="1"/>
    <col min="3" max="3" width="1.625" customWidth="1"/>
    <col min="4" max="4" width="13" customWidth="1"/>
    <col min="5" max="5" width="3.25" customWidth="1"/>
    <col min="6" max="6" width="13" customWidth="1"/>
    <col min="7" max="7" width="3.25" customWidth="1"/>
    <col min="8" max="8" width="13" customWidth="1"/>
    <col min="9" max="9" width="3.25" customWidth="1"/>
    <col min="10" max="10" width="13" customWidth="1"/>
    <col min="11" max="11" width="3.25" customWidth="1"/>
    <col min="12" max="12" width="4.375" customWidth="1"/>
    <col min="13" max="13" width="3.75" customWidth="1"/>
    <col min="14" max="14" width="13.625" customWidth="1"/>
    <col min="15" max="15" width="4.375" style="4" customWidth="1"/>
    <col min="16" max="16" width="4.75" style="4" customWidth="1"/>
    <col min="17" max="17" width="10.375" style="4" customWidth="1"/>
    <col min="18" max="18" width="1.875" style="4" customWidth="1"/>
    <col min="19" max="20" width="4.375" style="4" customWidth="1"/>
    <col min="21" max="21" width="5.125" customWidth="1"/>
    <col min="22" max="23" width="15.75" customWidth="1"/>
    <col min="24" max="26" width="4.375" style="4" customWidth="1"/>
    <col min="27" max="27" width="9" hidden="1" customWidth="1"/>
    <col min="28" max="28" width="4.5" hidden="1" customWidth="1"/>
    <col min="29" max="29" width="7.375" hidden="1" customWidth="1"/>
    <col min="30" max="30" width="11.75" hidden="1" customWidth="1"/>
    <col min="31" max="31" width="5" hidden="1" customWidth="1"/>
    <col min="32" max="32" width="13.5" hidden="1" customWidth="1"/>
    <col min="33" max="33" width="19.875" hidden="1" customWidth="1"/>
    <col min="34" max="34" width="10.5" hidden="1" customWidth="1"/>
    <col min="35" max="35" width="4.625" hidden="1" customWidth="1"/>
    <col min="36" max="36" width="3.75" hidden="1" customWidth="1"/>
    <col min="37" max="37" width="13.625" hidden="1" customWidth="1"/>
    <col min="38" max="38" width="17.125" hidden="1" customWidth="1"/>
    <col min="39" max="39" width="4.375" style="4" hidden="1" customWidth="1"/>
    <col min="40" max="40" width="3.125" style="4" hidden="1" customWidth="1"/>
    <col min="41" max="41" width="7.25" style="4" hidden="1" customWidth="1"/>
    <col min="42" max="42" width="3.75" style="4" hidden="1" customWidth="1"/>
    <col min="43" max="43" width="10.375" style="4" hidden="1" customWidth="1"/>
    <col min="44" max="44" width="1.875" style="4" hidden="1" customWidth="1"/>
    <col min="45" max="45" width="4.75" style="4" hidden="1" customWidth="1"/>
    <col min="46" max="46" width="5" style="4" hidden="1" customWidth="1"/>
    <col min="47" max="47" width="4.875" hidden="1" customWidth="1"/>
    <col min="48" max="49" width="14.5" hidden="1" customWidth="1"/>
    <col min="50" max="51" width="5" hidden="1" customWidth="1"/>
    <col min="52" max="52" width="9" hidden="1" customWidth="1"/>
  </cols>
  <sheetData>
    <row r="1" spans="1:51" x14ac:dyDescent="0.4">
      <c r="A1" t="s">
        <v>83</v>
      </c>
      <c r="N1" t="s">
        <v>84</v>
      </c>
      <c r="S1" s="4" t="s">
        <v>82</v>
      </c>
      <c r="X1" s="4" t="s">
        <v>82</v>
      </c>
      <c r="AA1" t="s">
        <v>167</v>
      </c>
      <c r="AK1" t="s">
        <v>171</v>
      </c>
      <c r="AS1" s="4" t="s">
        <v>82</v>
      </c>
      <c r="AX1" s="4"/>
      <c r="AY1" s="4"/>
    </row>
    <row r="2" spans="1:51" x14ac:dyDescent="0.4">
      <c r="B2" t="s">
        <v>59</v>
      </c>
      <c r="M2" s="12" t="s">
        <v>97</v>
      </c>
      <c r="N2" s="11" t="s">
        <v>77</v>
      </c>
      <c r="O2" s="12" t="s">
        <v>78</v>
      </c>
      <c r="P2" s="236" t="s">
        <v>81</v>
      </c>
      <c r="Q2" s="237"/>
      <c r="R2" s="238"/>
      <c r="S2" s="12" t="s">
        <v>79</v>
      </c>
      <c r="T2" s="12" t="s">
        <v>80</v>
      </c>
      <c r="V2" s="12" t="s">
        <v>141</v>
      </c>
      <c r="W2" s="12" t="s">
        <v>142</v>
      </c>
      <c r="X2" s="12" t="s">
        <v>79</v>
      </c>
      <c r="Y2" s="12" t="s">
        <v>80</v>
      </c>
      <c r="AJ2" s="12" t="s">
        <v>97</v>
      </c>
      <c r="AK2" s="11" t="s">
        <v>77</v>
      </c>
      <c r="AL2" s="11" t="s">
        <v>170</v>
      </c>
      <c r="AM2" s="12" t="s">
        <v>15</v>
      </c>
      <c r="AN2" s="75"/>
      <c r="AO2" s="236" t="s">
        <v>59</v>
      </c>
      <c r="AP2" s="237"/>
      <c r="AQ2" s="237"/>
      <c r="AR2" s="238"/>
      <c r="AS2" s="12" t="s">
        <v>79</v>
      </c>
      <c r="AT2" s="12" t="s">
        <v>80</v>
      </c>
      <c r="AV2" s="4"/>
      <c r="AW2" s="4"/>
      <c r="AX2" s="4"/>
      <c r="AY2" s="4"/>
    </row>
    <row r="3" spans="1:51" ht="18.75" customHeight="1" x14ac:dyDescent="0.4">
      <c r="B3" t="s">
        <v>158</v>
      </c>
      <c r="M3" s="12">
        <v>1</v>
      </c>
      <c r="N3" s="11" t="str">
        <f>申込書!J16</f>
        <v/>
      </c>
      <c r="O3" s="12" t="str">
        <f>申込書!R15</f>
        <v/>
      </c>
      <c r="P3" s="25" t="str">
        <f>"("&amp;LEFT(学校･選手ﾃﾞｰﾀ!$K$5,1)&amp;"･"</f>
        <v>(･</v>
      </c>
      <c r="Q3" s="24">
        <f>学校･選手ﾃﾞｰﾀ!$F$3</f>
        <v>0</v>
      </c>
      <c r="R3" s="26" t="s">
        <v>140</v>
      </c>
      <c r="S3" s="12">
        <f>申込書!X15</f>
        <v>0</v>
      </c>
      <c r="T3" s="12">
        <f>申込書!Z15</f>
        <v>0</v>
      </c>
      <c r="V3" s="11" t="str">
        <f>申込書!J16</f>
        <v/>
      </c>
      <c r="W3" s="11" t="str">
        <f>申込書!J15</f>
        <v/>
      </c>
      <c r="X3" s="12">
        <f>申込書!X15</f>
        <v>0</v>
      </c>
      <c r="Y3" s="12">
        <f>申込書!Z15</f>
        <v>0</v>
      </c>
      <c r="AA3" s="4">
        <f>申込書!E4</f>
        <v>0</v>
      </c>
      <c r="AB3" s="86">
        <v>1</v>
      </c>
      <c r="AC3" s="86">
        <f>申込書!K4</f>
        <v>0</v>
      </c>
      <c r="AD3" s="87">
        <f>学校･選手ﾃﾞｰﾀ!F3</f>
        <v>0</v>
      </c>
      <c r="AE3" s="87"/>
      <c r="AF3" s="87" t="str">
        <f>申込書!J16</f>
        <v/>
      </c>
      <c r="AG3" s="11" t="str">
        <f>申込書!J15</f>
        <v/>
      </c>
      <c r="AH3" s="85"/>
      <c r="AJ3" s="12">
        <v>1</v>
      </c>
      <c r="AK3" s="11" t="str">
        <f>申込書!J16</f>
        <v/>
      </c>
      <c r="AL3" s="11" t="str">
        <f>申込書!J15</f>
        <v/>
      </c>
      <c r="AM3" s="12" t="str">
        <f>申込書!R15</f>
        <v/>
      </c>
      <c r="AN3" s="75" t="s">
        <v>168</v>
      </c>
      <c r="AO3" s="75">
        <f>学校･選手ﾃﾞｰﾀ!$K$5</f>
        <v>0</v>
      </c>
      <c r="AP3" s="24" t="s">
        <v>169</v>
      </c>
      <c r="AQ3" s="24">
        <f>学校･選手ﾃﾞｰﾀ!$F$3</f>
        <v>0</v>
      </c>
      <c r="AR3" s="26" t="s">
        <v>140</v>
      </c>
      <c r="AS3" s="12">
        <f>申込書!X15</f>
        <v>0</v>
      </c>
      <c r="AT3" s="12">
        <f>申込書!Z15</f>
        <v>0</v>
      </c>
      <c r="AX3" s="4"/>
      <c r="AY3" s="4"/>
    </row>
    <row r="4" spans="1:51" x14ac:dyDescent="0.4">
      <c r="A4">
        <f>申込書!K4</f>
        <v>0</v>
      </c>
      <c r="B4" s="74">
        <f>学校･選手ﾃﾞｰﾀ!F3</f>
        <v>0</v>
      </c>
      <c r="C4" s="72"/>
      <c r="D4" s="29" t="str">
        <f>申込書!J16</f>
        <v/>
      </c>
      <c r="E4" s="30" t="str">
        <f>申込書!R15</f>
        <v/>
      </c>
      <c r="F4" s="31" t="str">
        <f>申込書!J18</f>
        <v/>
      </c>
      <c r="G4" s="30" t="str">
        <f>申込書!R17</f>
        <v/>
      </c>
      <c r="H4" s="31" t="str">
        <f>申込書!J20</f>
        <v/>
      </c>
      <c r="I4" s="30" t="str">
        <f>申込書!R19</f>
        <v/>
      </c>
      <c r="J4" s="31" t="str">
        <f>申込書!J22</f>
        <v/>
      </c>
      <c r="K4" s="32" t="str">
        <f>申込書!R21</f>
        <v/>
      </c>
      <c r="M4" s="12">
        <v>2</v>
      </c>
      <c r="N4" s="11" t="str">
        <f>申込書!J18</f>
        <v/>
      </c>
      <c r="O4" s="12" t="str">
        <f>申込書!R17</f>
        <v/>
      </c>
      <c r="P4" s="25" t="str">
        <f>"("&amp;LEFT(学校･選手ﾃﾞｰﾀ!$K$5,1)&amp;"･"</f>
        <v>(･</v>
      </c>
      <c r="Q4" s="24">
        <f>学校･選手ﾃﾞｰﾀ!$F$3</f>
        <v>0</v>
      </c>
      <c r="R4" s="26" t="s">
        <v>140</v>
      </c>
      <c r="S4" s="12">
        <f>申込書!X17</f>
        <v>0</v>
      </c>
      <c r="T4" s="12">
        <f>申込書!Z17</f>
        <v>0</v>
      </c>
      <c r="V4" s="11" t="str">
        <f>申込書!J18</f>
        <v/>
      </c>
      <c r="W4" s="11" t="str">
        <f>申込書!J17</f>
        <v/>
      </c>
      <c r="X4" s="12">
        <f>申込書!X17</f>
        <v>0</v>
      </c>
      <c r="Y4" s="12">
        <f>申込書!Z17</f>
        <v>0</v>
      </c>
      <c r="AB4" s="88">
        <v>2</v>
      </c>
      <c r="AC4" s="88">
        <f>申込書!K4</f>
        <v>0</v>
      </c>
      <c r="AD4" s="89">
        <f>学校･選手ﾃﾞｰﾀ!F3</f>
        <v>0</v>
      </c>
      <c r="AE4" s="89"/>
      <c r="AF4" s="89" t="str">
        <f>申込書!J18</f>
        <v/>
      </c>
      <c r="AG4" s="11" t="str">
        <f>申込書!J17</f>
        <v/>
      </c>
      <c r="AH4" s="85"/>
      <c r="AJ4" s="12">
        <v>2</v>
      </c>
      <c r="AK4" s="11" t="str">
        <f>申込書!J18</f>
        <v/>
      </c>
      <c r="AL4" s="11" t="str">
        <f>申込書!J17</f>
        <v/>
      </c>
      <c r="AM4" s="12" t="str">
        <f>申込書!R17</f>
        <v/>
      </c>
      <c r="AN4" s="75" t="s">
        <v>168</v>
      </c>
      <c r="AO4" s="75">
        <f>学校･選手ﾃﾞｰﾀ!$K$5</f>
        <v>0</v>
      </c>
      <c r="AP4" s="24" t="s">
        <v>169</v>
      </c>
      <c r="AQ4" s="24">
        <f>学校･選手ﾃﾞｰﾀ!$F$3</f>
        <v>0</v>
      </c>
      <c r="AR4" s="26" t="s">
        <v>140</v>
      </c>
      <c r="AS4" s="12">
        <f>申込書!X17</f>
        <v>0</v>
      </c>
      <c r="AT4" s="12">
        <f>申込書!Z17</f>
        <v>0</v>
      </c>
      <c r="AX4" s="4"/>
      <c r="AY4" s="4"/>
    </row>
    <row r="5" spans="1:51" x14ac:dyDescent="0.4">
      <c r="A5">
        <f>申込書!E4</f>
        <v>0</v>
      </c>
      <c r="B5" s="73" t="str">
        <f>申込書!J14</f>
        <v/>
      </c>
      <c r="C5" s="34"/>
      <c r="D5" s="33" t="str">
        <f>申込書!J24</f>
        <v/>
      </c>
      <c r="E5" s="35" t="str">
        <f>申込書!R23</f>
        <v/>
      </c>
      <c r="F5" s="36" t="str">
        <f>申込書!J26</f>
        <v/>
      </c>
      <c r="G5" s="35" t="str">
        <f>申込書!R25</f>
        <v/>
      </c>
      <c r="H5" s="36" t="str">
        <f>申込書!J28</f>
        <v/>
      </c>
      <c r="I5" s="35" t="str">
        <f>申込書!R27</f>
        <v/>
      </c>
      <c r="J5" s="36" t="str">
        <f>申込書!J30</f>
        <v/>
      </c>
      <c r="K5" s="37" t="str">
        <f>申込書!R29</f>
        <v/>
      </c>
      <c r="M5" s="12">
        <v>3</v>
      </c>
      <c r="N5" s="11" t="str">
        <f>申込書!J20</f>
        <v/>
      </c>
      <c r="O5" s="12" t="str">
        <f>申込書!R19</f>
        <v/>
      </c>
      <c r="P5" s="25" t="str">
        <f>"("&amp;LEFT(学校･選手ﾃﾞｰﾀ!$K$5,1)&amp;"･"</f>
        <v>(･</v>
      </c>
      <c r="Q5" s="24">
        <f>学校･選手ﾃﾞｰﾀ!$F$3</f>
        <v>0</v>
      </c>
      <c r="R5" s="26" t="s">
        <v>140</v>
      </c>
      <c r="S5" s="12">
        <f>申込書!X19</f>
        <v>0</v>
      </c>
      <c r="T5" s="12">
        <f>申込書!Z19</f>
        <v>0</v>
      </c>
      <c r="V5" s="11" t="str">
        <f>申込書!J20</f>
        <v/>
      </c>
      <c r="W5" s="11" t="str">
        <f>申込書!J19</f>
        <v/>
      </c>
      <c r="X5" s="12">
        <f>申込書!X19</f>
        <v>0</v>
      </c>
      <c r="Y5" s="12">
        <f>申込書!Z19</f>
        <v>0</v>
      </c>
      <c r="AB5" s="12">
        <v>3</v>
      </c>
      <c r="AC5" s="12">
        <f>申込書!K4</f>
        <v>0</v>
      </c>
      <c r="AD5" s="94">
        <f>学校･選手ﾃﾞｰﾀ!F3</f>
        <v>0</v>
      </c>
      <c r="AE5" s="11"/>
      <c r="AF5" s="11" t="str">
        <f>申込書!J20</f>
        <v/>
      </c>
      <c r="AG5" s="11" t="str">
        <f>申込書!J19</f>
        <v/>
      </c>
      <c r="AJ5" s="12">
        <v>3</v>
      </c>
      <c r="AK5" s="11" t="str">
        <f>申込書!J20</f>
        <v/>
      </c>
      <c r="AL5" s="11" t="str">
        <f>申込書!J19</f>
        <v/>
      </c>
      <c r="AM5" s="12" t="str">
        <f>申込書!R19</f>
        <v/>
      </c>
      <c r="AN5" s="75" t="s">
        <v>168</v>
      </c>
      <c r="AO5" s="75">
        <f>学校･選手ﾃﾞｰﾀ!$K$5</f>
        <v>0</v>
      </c>
      <c r="AP5" s="24" t="s">
        <v>169</v>
      </c>
      <c r="AQ5" s="24">
        <f>学校･選手ﾃﾞｰﾀ!$F$3</f>
        <v>0</v>
      </c>
      <c r="AR5" s="26" t="s">
        <v>140</v>
      </c>
      <c r="AS5" s="12">
        <f>申込書!X19</f>
        <v>0</v>
      </c>
      <c r="AT5" s="12">
        <f>申込書!Z19</f>
        <v>0</v>
      </c>
      <c r="AX5" s="4"/>
      <c r="AY5" s="4"/>
    </row>
    <row r="6" spans="1:51" x14ac:dyDescent="0.4">
      <c r="M6" s="12">
        <v>4</v>
      </c>
      <c r="N6" s="11" t="str">
        <f>申込書!J22</f>
        <v/>
      </c>
      <c r="O6" s="12" t="str">
        <f>申込書!R21</f>
        <v/>
      </c>
      <c r="P6" s="25" t="str">
        <f>"("&amp;LEFT(学校･選手ﾃﾞｰﾀ!$K$5,1)&amp;"･"</f>
        <v>(･</v>
      </c>
      <c r="Q6" s="24">
        <f>学校･選手ﾃﾞｰﾀ!$F$3</f>
        <v>0</v>
      </c>
      <c r="R6" s="26" t="s">
        <v>140</v>
      </c>
      <c r="S6" s="12">
        <f>申込書!X21</f>
        <v>0</v>
      </c>
      <c r="T6" s="12">
        <f>申込書!Z21</f>
        <v>0</v>
      </c>
      <c r="V6" s="11" t="str">
        <f>申込書!J22</f>
        <v/>
      </c>
      <c r="W6" s="11" t="str">
        <f>申込書!J21</f>
        <v/>
      </c>
      <c r="X6" s="12">
        <f>申込書!X21</f>
        <v>0</v>
      </c>
      <c r="Y6" s="12">
        <f>申込書!Z21</f>
        <v>0</v>
      </c>
      <c r="AB6" s="12">
        <v>4</v>
      </c>
      <c r="AC6" s="12">
        <f>申込書!K4</f>
        <v>0</v>
      </c>
      <c r="AD6" s="94">
        <f>学校･選手ﾃﾞｰﾀ!F3</f>
        <v>0</v>
      </c>
      <c r="AE6" s="11"/>
      <c r="AF6" s="11" t="str">
        <f>申込書!J22</f>
        <v/>
      </c>
      <c r="AG6" s="11" t="str">
        <f>申込書!J21</f>
        <v/>
      </c>
      <c r="AJ6" s="12">
        <v>4</v>
      </c>
      <c r="AK6" s="11" t="str">
        <f>申込書!J22</f>
        <v/>
      </c>
      <c r="AL6" s="11" t="str">
        <f>申込書!J21</f>
        <v/>
      </c>
      <c r="AM6" s="12" t="str">
        <f>申込書!R21</f>
        <v/>
      </c>
      <c r="AN6" s="75" t="s">
        <v>168</v>
      </c>
      <c r="AO6" s="75">
        <f>学校･選手ﾃﾞｰﾀ!$K$5</f>
        <v>0</v>
      </c>
      <c r="AP6" s="24" t="s">
        <v>169</v>
      </c>
      <c r="AQ6" s="24">
        <f>学校･選手ﾃﾞｰﾀ!$F$3</f>
        <v>0</v>
      </c>
      <c r="AR6" s="26" t="s">
        <v>140</v>
      </c>
      <c r="AS6" s="12">
        <f>申込書!X21</f>
        <v>0</v>
      </c>
      <c r="AT6" s="12">
        <f>申込書!Z21</f>
        <v>0</v>
      </c>
      <c r="AX6" s="4"/>
      <c r="AY6" s="4"/>
    </row>
    <row r="7" spans="1:51" x14ac:dyDescent="0.4">
      <c r="M7" s="12">
        <v>5</v>
      </c>
      <c r="N7" s="11" t="str">
        <f>申込書!J24</f>
        <v/>
      </c>
      <c r="O7" s="12" t="str">
        <f>申込書!R23</f>
        <v/>
      </c>
      <c r="P7" s="25" t="str">
        <f>"("&amp;LEFT(学校･選手ﾃﾞｰﾀ!$K$5,1)&amp;"･"</f>
        <v>(･</v>
      </c>
      <c r="Q7" s="24">
        <f>学校･選手ﾃﾞｰﾀ!$F$3</f>
        <v>0</v>
      </c>
      <c r="R7" s="26" t="s">
        <v>140</v>
      </c>
      <c r="S7" s="12">
        <f>申込書!X23</f>
        <v>0</v>
      </c>
      <c r="T7" s="12">
        <f>申込書!Z23</f>
        <v>0</v>
      </c>
      <c r="V7" s="11" t="str">
        <f>申込書!J24</f>
        <v/>
      </c>
      <c r="W7" s="11" t="str">
        <f>申込書!J23</f>
        <v/>
      </c>
      <c r="X7" s="12">
        <f>申込書!X23</f>
        <v>0</v>
      </c>
      <c r="Y7" s="12">
        <f>申込書!Z23</f>
        <v>0</v>
      </c>
      <c r="AB7" s="12">
        <v>5</v>
      </c>
      <c r="AC7" s="12">
        <f>申込書!K4</f>
        <v>0</v>
      </c>
      <c r="AD7" s="94">
        <f>学校･選手ﾃﾞｰﾀ!F3</f>
        <v>0</v>
      </c>
      <c r="AE7" s="11"/>
      <c r="AF7" s="11" t="str">
        <f>申込書!J24</f>
        <v/>
      </c>
      <c r="AG7" s="11" t="str">
        <f>申込書!J23</f>
        <v/>
      </c>
      <c r="AJ7" s="12">
        <v>5</v>
      </c>
      <c r="AK7" s="11" t="str">
        <f>申込書!J24</f>
        <v/>
      </c>
      <c r="AL7" s="11" t="str">
        <f>申込書!J23</f>
        <v/>
      </c>
      <c r="AM7" s="12" t="str">
        <f>申込書!R23</f>
        <v/>
      </c>
      <c r="AN7" s="75" t="s">
        <v>168</v>
      </c>
      <c r="AO7" s="75">
        <f>学校･選手ﾃﾞｰﾀ!$K$5</f>
        <v>0</v>
      </c>
      <c r="AP7" s="24" t="s">
        <v>169</v>
      </c>
      <c r="AQ7" s="24">
        <f>学校･選手ﾃﾞｰﾀ!$F$3</f>
        <v>0</v>
      </c>
      <c r="AR7" s="26" t="s">
        <v>140</v>
      </c>
      <c r="AS7" s="12">
        <f>申込書!X23</f>
        <v>0</v>
      </c>
      <c r="AT7" s="12">
        <f>申込書!Z23</f>
        <v>0</v>
      </c>
      <c r="AX7" s="4"/>
      <c r="AY7" s="4"/>
    </row>
    <row r="8" spans="1:51" x14ac:dyDescent="0.4">
      <c r="M8" s="12">
        <v>6</v>
      </c>
      <c r="N8" s="11" t="str">
        <f>申込書!J26</f>
        <v/>
      </c>
      <c r="O8" s="12" t="str">
        <f>申込書!R25</f>
        <v/>
      </c>
      <c r="P8" s="25" t="str">
        <f>"("&amp;LEFT(学校･選手ﾃﾞｰﾀ!$K$5,1)&amp;"･"</f>
        <v>(･</v>
      </c>
      <c r="Q8" s="24">
        <f>学校･選手ﾃﾞｰﾀ!$F$3</f>
        <v>0</v>
      </c>
      <c r="R8" s="26" t="s">
        <v>140</v>
      </c>
      <c r="S8" s="12">
        <f>申込書!X25</f>
        <v>0</v>
      </c>
      <c r="T8" s="12">
        <f>申込書!Z25</f>
        <v>0</v>
      </c>
      <c r="V8" s="11" t="str">
        <f>申込書!J26</f>
        <v/>
      </c>
      <c r="W8" s="11" t="str">
        <f>申込書!J25</f>
        <v/>
      </c>
      <c r="X8" s="12">
        <f>申込書!X25</f>
        <v>0</v>
      </c>
      <c r="Y8" s="12">
        <f>申込書!Z25</f>
        <v>0</v>
      </c>
      <c r="AB8" s="12">
        <v>6</v>
      </c>
      <c r="AC8" s="12">
        <f>申込書!K4</f>
        <v>0</v>
      </c>
      <c r="AD8" s="94">
        <f>学校･選手ﾃﾞｰﾀ!F3</f>
        <v>0</v>
      </c>
      <c r="AE8" s="11"/>
      <c r="AF8" s="11" t="str">
        <f>申込書!J26</f>
        <v/>
      </c>
      <c r="AG8" s="11" t="str">
        <f>申込書!J25</f>
        <v/>
      </c>
      <c r="AJ8" s="12">
        <v>6</v>
      </c>
      <c r="AK8" s="11" t="str">
        <f>申込書!J26</f>
        <v/>
      </c>
      <c r="AL8" s="11" t="str">
        <f>申込書!J25</f>
        <v/>
      </c>
      <c r="AM8" s="12" t="str">
        <f>申込書!R25</f>
        <v/>
      </c>
      <c r="AN8" s="75" t="s">
        <v>168</v>
      </c>
      <c r="AO8" s="75">
        <f>学校･選手ﾃﾞｰﾀ!$K$5</f>
        <v>0</v>
      </c>
      <c r="AP8" s="24" t="s">
        <v>169</v>
      </c>
      <c r="AQ8" s="24">
        <f>学校･選手ﾃﾞｰﾀ!$F$3</f>
        <v>0</v>
      </c>
      <c r="AR8" s="26" t="s">
        <v>140</v>
      </c>
      <c r="AS8" s="12">
        <f>申込書!X25</f>
        <v>0</v>
      </c>
      <c r="AT8" s="12">
        <f>申込書!Z25</f>
        <v>0</v>
      </c>
      <c r="AX8" s="4"/>
      <c r="AY8" s="4"/>
    </row>
    <row r="9" spans="1:51" x14ac:dyDescent="0.4">
      <c r="M9" s="12">
        <v>7</v>
      </c>
      <c r="N9" s="11" t="str">
        <f>申込書!J28</f>
        <v/>
      </c>
      <c r="O9" s="12" t="str">
        <f>申込書!R27</f>
        <v/>
      </c>
      <c r="P9" s="25" t="str">
        <f>"("&amp;LEFT(学校･選手ﾃﾞｰﾀ!$K$5,1)&amp;"･"</f>
        <v>(･</v>
      </c>
      <c r="Q9" s="24">
        <f>学校･選手ﾃﾞｰﾀ!$F$3</f>
        <v>0</v>
      </c>
      <c r="R9" s="26" t="s">
        <v>140</v>
      </c>
      <c r="S9" s="12">
        <f>申込書!X27</f>
        <v>0</v>
      </c>
      <c r="T9" s="12">
        <f>申込書!Z27</f>
        <v>0</v>
      </c>
      <c r="V9" s="11" t="str">
        <f>申込書!J28</f>
        <v/>
      </c>
      <c r="W9" s="11" t="str">
        <f>申込書!J27</f>
        <v/>
      </c>
      <c r="X9" s="12">
        <f>申込書!X27</f>
        <v>0</v>
      </c>
      <c r="Y9" s="12">
        <f>申込書!Z27</f>
        <v>0</v>
      </c>
      <c r="AB9" s="12">
        <v>7</v>
      </c>
      <c r="AC9" s="12">
        <f>申込書!K4</f>
        <v>0</v>
      </c>
      <c r="AD9" s="94">
        <f>学校･選手ﾃﾞｰﾀ!F3</f>
        <v>0</v>
      </c>
      <c r="AE9" s="11"/>
      <c r="AF9" s="11" t="str">
        <f>申込書!J28</f>
        <v/>
      </c>
      <c r="AG9" s="11" t="str">
        <f>申込書!J27</f>
        <v/>
      </c>
      <c r="AJ9" s="12">
        <v>7</v>
      </c>
      <c r="AK9" s="11" t="str">
        <f>申込書!J28</f>
        <v/>
      </c>
      <c r="AL9" s="11" t="str">
        <f>申込書!J27</f>
        <v/>
      </c>
      <c r="AM9" s="12" t="str">
        <f>申込書!R27</f>
        <v/>
      </c>
      <c r="AN9" s="75" t="s">
        <v>168</v>
      </c>
      <c r="AO9" s="75">
        <f>学校･選手ﾃﾞｰﾀ!$K$5</f>
        <v>0</v>
      </c>
      <c r="AP9" s="24" t="s">
        <v>169</v>
      </c>
      <c r="AQ9" s="24">
        <f>学校･選手ﾃﾞｰﾀ!$F$3</f>
        <v>0</v>
      </c>
      <c r="AR9" s="26" t="s">
        <v>140</v>
      </c>
      <c r="AS9" s="12">
        <f>申込書!X27</f>
        <v>0</v>
      </c>
      <c r="AT9" s="12">
        <f>申込書!Z27</f>
        <v>0</v>
      </c>
      <c r="AX9" s="4"/>
      <c r="AY9" s="4"/>
    </row>
    <row r="10" spans="1:51" x14ac:dyDescent="0.4">
      <c r="M10" s="12">
        <v>8</v>
      </c>
      <c r="N10" s="11" t="str">
        <f>申込書!J30</f>
        <v/>
      </c>
      <c r="O10" s="12" t="str">
        <f>申込書!R29</f>
        <v/>
      </c>
      <c r="P10" s="25" t="str">
        <f>"("&amp;LEFT(学校･選手ﾃﾞｰﾀ!$K$5,1)&amp;"･"</f>
        <v>(･</v>
      </c>
      <c r="Q10" s="24">
        <f>学校･選手ﾃﾞｰﾀ!$F$3</f>
        <v>0</v>
      </c>
      <c r="R10" s="26" t="s">
        <v>140</v>
      </c>
      <c r="S10" s="12">
        <f>申込書!X29</f>
        <v>0</v>
      </c>
      <c r="T10" s="12">
        <f>申込書!Z29</f>
        <v>0</v>
      </c>
      <c r="V10" s="11" t="str">
        <f>申込書!J30</f>
        <v/>
      </c>
      <c r="W10" s="11" t="str">
        <f>申込書!J29</f>
        <v/>
      </c>
      <c r="X10" s="12">
        <f>申込書!X29</f>
        <v>0</v>
      </c>
      <c r="Y10" s="12">
        <f>申込書!Z29</f>
        <v>0</v>
      </c>
      <c r="AB10" s="12">
        <v>8</v>
      </c>
      <c r="AC10" s="12">
        <f>申込書!K4</f>
        <v>0</v>
      </c>
      <c r="AD10" s="94">
        <f>学校･選手ﾃﾞｰﾀ!F3</f>
        <v>0</v>
      </c>
      <c r="AE10" s="11"/>
      <c r="AF10" s="11" t="str">
        <f>申込書!J30</f>
        <v/>
      </c>
      <c r="AG10" s="11" t="str">
        <f>申込書!J29</f>
        <v/>
      </c>
      <c r="AJ10" s="12">
        <v>8</v>
      </c>
      <c r="AK10" s="11" t="str">
        <f>申込書!J30</f>
        <v/>
      </c>
      <c r="AL10" s="11" t="str">
        <f>申込書!J29</f>
        <v/>
      </c>
      <c r="AM10" s="12" t="str">
        <f>申込書!R29</f>
        <v/>
      </c>
      <c r="AN10" s="75" t="s">
        <v>168</v>
      </c>
      <c r="AO10" s="75">
        <f>学校･選手ﾃﾞｰﾀ!$K$5</f>
        <v>0</v>
      </c>
      <c r="AP10" s="24" t="s">
        <v>169</v>
      </c>
      <c r="AQ10" s="24">
        <f>学校･選手ﾃﾞｰﾀ!$F$3</f>
        <v>0</v>
      </c>
      <c r="AR10" s="26" t="s">
        <v>140</v>
      </c>
      <c r="AS10" s="12">
        <f>申込書!X29</f>
        <v>0</v>
      </c>
      <c r="AT10" s="12">
        <f>申込書!Z29</f>
        <v>0</v>
      </c>
      <c r="AX10" s="4"/>
      <c r="AY10" s="4"/>
    </row>
    <row r="11" spans="1:51" x14ac:dyDescent="0.4">
      <c r="M11" s="12">
        <v>9</v>
      </c>
      <c r="N11" s="11" t="str">
        <f>申込書!J32</f>
        <v/>
      </c>
      <c r="O11" s="12" t="str">
        <f>申込書!R31</f>
        <v/>
      </c>
      <c r="P11" s="25" t="str">
        <f>"("&amp;LEFT(学校･選手ﾃﾞｰﾀ!$K$5,1)&amp;"･"</f>
        <v>(･</v>
      </c>
      <c r="Q11" s="24">
        <f>学校･選手ﾃﾞｰﾀ!$F$3</f>
        <v>0</v>
      </c>
      <c r="R11" s="26" t="s">
        <v>140</v>
      </c>
      <c r="S11" s="12">
        <f>申込書!X31</f>
        <v>0</v>
      </c>
      <c r="T11" s="12">
        <f>申込書!Z31</f>
        <v>0</v>
      </c>
      <c r="V11" s="11" t="str">
        <f>申込書!J32</f>
        <v/>
      </c>
      <c r="W11" s="11" t="str">
        <f>申込書!J31</f>
        <v/>
      </c>
      <c r="X11" s="12">
        <f>申込書!X31</f>
        <v>0</v>
      </c>
      <c r="Y11" s="12">
        <f>申込書!Z31</f>
        <v>0</v>
      </c>
      <c r="AJ11" s="12">
        <v>9</v>
      </c>
      <c r="AK11" s="11" t="str">
        <f>申込書!J32</f>
        <v/>
      </c>
      <c r="AL11" s="11" t="str">
        <f>申込書!J31</f>
        <v/>
      </c>
      <c r="AM11" s="12" t="str">
        <f>申込書!R31</f>
        <v/>
      </c>
      <c r="AN11" s="75" t="s">
        <v>168</v>
      </c>
      <c r="AO11" s="75">
        <f>学校･選手ﾃﾞｰﾀ!$K$5</f>
        <v>0</v>
      </c>
      <c r="AP11" s="24" t="s">
        <v>169</v>
      </c>
      <c r="AQ11" s="24">
        <f>学校･選手ﾃﾞｰﾀ!$F$3</f>
        <v>0</v>
      </c>
      <c r="AR11" s="26" t="s">
        <v>140</v>
      </c>
      <c r="AS11" s="12">
        <f>申込書!X31</f>
        <v>0</v>
      </c>
      <c r="AT11" s="12">
        <f>申込書!Z31</f>
        <v>0</v>
      </c>
      <c r="AX11" s="4"/>
      <c r="AY11" s="4"/>
    </row>
    <row r="12" spans="1:51" x14ac:dyDescent="0.4">
      <c r="M12" s="12">
        <v>10</v>
      </c>
      <c r="N12" s="11" t="str">
        <f>申込書!J34</f>
        <v/>
      </c>
      <c r="O12" s="12" t="str">
        <f>申込書!R33</f>
        <v/>
      </c>
      <c r="P12" s="25" t="str">
        <f>"("&amp;LEFT(学校･選手ﾃﾞｰﾀ!$K$5,1)&amp;"･"</f>
        <v>(･</v>
      </c>
      <c r="Q12" s="24">
        <f>学校･選手ﾃﾞｰﾀ!$F$3</f>
        <v>0</v>
      </c>
      <c r="R12" s="26" t="s">
        <v>140</v>
      </c>
      <c r="S12" s="12">
        <f>申込書!X33</f>
        <v>0</v>
      </c>
      <c r="T12" s="12">
        <f>申込書!Z33</f>
        <v>0</v>
      </c>
      <c r="V12" s="11" t="str">
        <f>申込書!J34</f>
        <v/>
      </c>
      <c r="W12" s="11" t="str">
        <f>申込書!J33</f>
        <v/>
      </c>
      <c r="X12" s="12">
        <f>申込書!X33</f>
        <v>0</v>
      </c>
      <c r="Y12" s="12">
        <f>申込書!Z33</f>
        <v>0</v>
      </c>
      <c r="AJ12" s="12">
        <v>10</v>
      </c>
      <c r="AK12" s="11" t="str">
        <f>申込書!J34</f>
        <v/>
      </c>
      <c r="AL12" s="11" t="str">
        <f>申込書!J33</f>
        <v/>
      </c>
      <c r="AM12" s="12" t="str">
        <f>申込書!R33</f>
        <v/>
      </c>
      <c r="AN12" s="75" t="s">
        <v>168</v>
      </c>
      <c r="AO12" s="75">
        <f>学校･選手ﾃﾞｰﾀ!$K$5</f>
        <v>0</v>
      </c>
      <c r="AP12" s="24" t="s">
        <v>169</v>
      </c>
      <c r="AQ12" s="24">
        <f>学校･選手ﾃﾞｰﾀ!$F$3</f>
        <v>0</v>
      </c>
      <c r="AR12" s="26" t="s">
        <v>140</v>
      </c>
      <c r="AS12" s="12">
        <f>申込書!X33</f>
        <v>0</v>
      </c>
      <c r="AT12" s="12">
        <f>申込書!Z33</f>
        <v>0</v>
      </c>
      <c r="AX12" s="4"/>
      <c r="AY12" s="4"/>
    </row>
    <row r="13" spans="1:51" x14ac:dyDescent="0.4">
      <c r="M13" s="12">
        <v>11</v>
      </c>
      <c r="N13" s="11" t="str">
        <f>申込書!J61</f>
        <v/>
      </c>
      <c r="O13" s="12" t="str">
        <f>申込書!R60</f>
        <v/>
      </c>
      <c r="P13" s="25" t="str">
        <f>"("&amp;LEFT(学校･選手ﾃﾞｰﾀ!$K$5,1)&amp;"･"</f>
        <v>(･</v>
      </c>
      <c r="Q13" s="24">
        <f>学校･選手ﾃﾞｰﾀ!$F$3</f>
        <v>0</v>
      </c>
      <c r="R13" s="26" t="s">
        <v>140</v>
      </c>
      <c r="S13" s="12">
        <f>申込書!X60</f>
        <v>0</v>
      </c>
      <c r="T13" s="12">
        <f>申込書!Z60</f>
        <v>0</v>
      </c>
      <c r="V13" s="11" t="str">
        <f>申込書!J61</f>
        <v/>
      </c>
      <c r="W13" s="11" t="str">
        <f>申込書!J60</f>
        <v/>
      </c>
      <c r="X13" s="12">
        <f>申込書!X60</f>
        <v>0</v>
      </c>
      <c r="Y13" s="12">
        <f>申込書!Z60</f>
        <v>0</v>
      </c>
      <c r="AJ13" s="12">
        <v>11</v>
      </c>
      <c r="AK13" s="11" t="str">
        <f>申込書!J61</f>
        <v/>
      </c>
      <c r="AL13" s="11" t="str">
        <f>申込書!J60</f>
        <v/>
      </c>
      <c r="AM13" s="12" t="str">
        <f>申込書!R60</f>
        <v/>
      </c>
      <c r="AN13" s="75" t="s">
        <v>168</v>
      </c>
      <c r="AO13" s="75">
        <f>学校･選手ﾃﾞｰﾀ!$K$5</f>
        <v>0</v>
      </c>
      <c r="AP13" s="24" t="s">
        <v>169</v>
      </c>
      <c r="AQ13" s="24">
        <f>学校･選手ﾃﾞｰﾀ!$F$3</f>
        <v>0</v>
      </c>
      <c r="AR13" s="26" t="s">
        <v>140</v>
      </c>
      <c r="AS13" s="12">
        <f>申込書!X60</f>
        <v>0</v>
      </c>
      <c r="AT13" s="12">
        <f>申込書!Z60</f>
        <v>0</v>
      </c>
      <c r="AX13" s="4"/>
      <c r="AY13" s="4"/>
    </row>
    <row r="14" spans="1:51" x14ac:dyDescent="0.4">
      <c r="M14" s="12">
        <v>12</v>
      </c>
      <c r="N14" s="11" t="str">
        <f>申込書!J63</f>
        <v/>
      </c>
      <c r="O14" s="12" t="str">
        <f>申込書!R62</f>
        <v/>
      </c>
      <c r="P14" s="25" t="str">
        <f>"("&amp;LEFT(学校･選手ﾃﾞｰﾀ!$K$5,1)&amp;"･"</f>
        <v>(･</v>
      </c>
      <c r="Q14" s="24">
        <f>学校･選手ﾃﾞｰﾀ!$F$3</f>
        <v>0</v>
      </c>
      <c r="R14" s="26" t="s">
        <v>140</v>
      </c>
      <c r="S14" s="12">
        <f>申込書!X62</f>
        <v>0</v>
      </c>
      <c r="T14" s="12">
        <f>申込書!Z62</f>
        <v>0</v>
      </c>
      <c r="V14" s="11" t="str">
        <f>申込書!J63</f>
        <v/>
      </c>
      <c r="W14" s="11" t="str">
        <f>申込書!J62</f>
        <v/>
      </c>
      <c r="X14" s="12">
        <f>申込書!X62</f>
        <v>0</v>
      </c>
      <c r="Y14" s="12">
        <f>申込書!Z62</f>
        <v>0</v>
      </c>
      <c r="AJ14" s="12">
        <v>12</v>
      </c>
      <c r="AK14" s="11" t="str">
        <f>申込書!J63</f>
        <v/>
      </c>
      <c r="AL14" s="11" t="str">
        <f>申込書!J62</f>
        <v/>
      </c>
      <c r="AM14" s="12" t="str">
        <f>申込書!R62</f>
        <v/>
      </c>
      <c r="AN14" s="75" t="s">
        <v>168</v>
      </c>
      <c r="AO14" s="75">
        <f>学校･選手ﾃﾞｰﾀ!$K$5</f>
        <v>0</v>
      </c>
      <c r="AP14" s="24" t="s">
        <v>169</v>
      </c>
      <c r="AQ14" s="24">
        <f>学校･選手ﾃﾞｰﾀ!$F$3</f>
        <v>0</v>
      </c>
      <c r="AR14" s="26" t="s">
        <v>140</v>
      </c>
      <c r="AS14" s="12">
        <f>申込書!X62</f>
        <v>0</v>
      </c>
      <c r="AT14" s="12">
        <f>申込書!Z62</f>
        <v>0</v>
      </c>
      <c r="AX14" s="4"/>
      <c r="AY14" s="4"/>
    </row>
    <row r="15" spans="1:51" x14ac:dyDescent="0.4">
      <c r="M15" s="12">
        <v>13</v>
      </c>
      <c r="N15" s="11" t="str">
        <f>申込書!J65</f>
        <v/>
      </c>
      <c r="O15" s="12" t="str">
        <f>申込書!R64</f>
        <v/>
      </c>
      <c r="P15" s="25" t="str">
        <f>"("&amp;LEFT(学校･選手ﾃﾞｰﾀ!$K$5,1)&amp;"･"</f>
        <v>(･</v>
      </c>
      <c r="Q15" s="24">
        <f>学校･選手ﾃﾞｰﾀ!$F$3</f>
        <v>0</v>
      </c>
      <c r="R15" s="26" t="s">
        <v>140</v>
      </c>
      <c r="S15" s="12">
        <f>申込書!X64</f>
        <v>0</v>
      </c>
      <c r="T15" s="12">
        <f>申込書!Z64</f>
        <v>0</v>
      </c>
      <c r="V15" s="11" t="str">
        <f>申込書!J65</f>
        <v/>
      </c>
      <c r="W15" s="11" t="str">
        <f>申込書!J64</f>
        <v/>
      </c>
      <c r="X15" s="12">
        <f>申込書!X64</f>
        <v>0</v>
      </c>
      <c r="Y15" s="12">
        <f>申込書!Z64</f>
        <v>0</v>
      </c>
      <c r="AJ15" s="12">
        <v>13</v>
      </c>
      <c r="AK15" s="11" t="str">
        <f>申込書!J65</f>
        <v/>
      </c>
      <c r="AL15" s="11" t="str">
        <f>申込書!J64</f>
        <v/>
      </c>
      <c r="AM15" s="12" t="str">
        <f>申込書!R64</f>
        <v/>
      </c>
      <c r="AN15" s="75" t="s">
        <v>168</v>
      </c>
      <c r="AO15" s="75">
        <f>学校･選手ﾃﾞｰﾀ!$K$5</f>
        <v>0</v>
      </c>
      <c r="AP15" s="24" t="s">
        <v>169</v>
      </c>
      <c r="AQ15" s="24">
        <f>学校･選手ﾃﾞｰﾀ!$F$3</f>
        <v>0</v>
      </c>
      <c r="AR15" s="26" t="s">
        <v>140</v>
      </c>
      <c r="AS15" s="12">
        <f>申込書!X64</f>
        <v>0</v>
      </c>
      <c r="AT15" s="12">
        <f>申込書!Z64</f>
        <v>0</v>
      </c>
      <c r="AX15" s="4"/>
      <c r="AY15" s="4"/>
    </row>
    <row r="16" spans="1:51" x14ac:dyDescent="0.4">
      <c r="M16" s="12">
        <v>14</v>
      </c>
      <c r="N16" s="11" t="str">
        <f>申込書!J67</f>
        <v/>
      </c>
      <c r="O16" s="12" t="str">
        <f>申込書!R66</f>
        <v/>
      </c>
      <c r="P16" s="25" t="str">
        <f>"("&amp;LEFT(学校･選手ﾃﾞｰﾀ!$K$5,1)&amp;"･"</f>
        <v>(･</v>
      </c>
      <c r="Q16" s="24">
        <f>学校･選手ﾃﾞｰﾀ!$F$3</f>
        <v>0</v>
      </c>
      <c r="R16" s="26" t="s">
        <v>140</v>
      </c>
      <c r="S16" s="12">
        <f>申込書!X66</f>
        <v>0</v>
      </c>
      <c r="T16" s="12">
        <f>申込書!Z66</f>
        <v>0</v>
      </c>
      <c r="V16" s="11" t="str">
        <f>申込書!J67</f>
        <v/>
      </c>
      <c r="W16" s="11" t="str">
        <f>申込書!J66</f>
        <v/>
      </c>
      <c r="X16" s="12">
        <f>申込書!X66</f>
        <v>0</v>
      </c>
      <c r="Y16" s="12">
        <f>申込書!Z66</f>
        <v>0</v>
      </c>
      <c r="AJ16" s="12">
        <v>14</v>
      </c>
      <c r="AK16" s="11" t="str">
        <f>申込書!J67</f>
        <v/>
      </c>
      <c r="AL16" s="11" t="str">
        <f>申込書!J66</f>
        <v/>
      </c>
      <c r="AM16" s="12" t="str">
        <f>申込書!R66</f>
        <v/>
      </c>
      <c r="AN16" s="75" t="s">
        <v>168</v>
      </c>
      <c r="AO16" s="75">
        <f>学校･選手ﾃﾞｰﾀ!$K$5</f>
        <v>0</v>
      </c>
      <c r="AP16" s="24" t="s">
        <v>169</v>
      </c>
      <c r="AQ16" s="24">
        <f>学校･選手ﾃﾞｰﾀ!$F$3</f>
        <v>0</v>
      </c>
      <c r="AR16" s="26" t="s">
        <v>140</v>
      </c>
      <c r="AS16" s="12">
        <f>申込書!X66</f>
        <v>0</v>
      </c>
      <c r="AT16" s="12">
        <f>申込書!Z66</f>
        <v>0</v>
      </c>
      <c r="AX16" s="4"/>
      <c r="AY16" s="4"/>
    </row>
    <row r="17" spans="13:51" x14ac:dyDescent="0.4">
      <c r="M17" s="12">
        <v>15</v>
      </c>
      <c r="N17" s="11" t="str">
        <f>申込書!J69</f>
        <v/>
      </c>
      <c r="O17" s="12" t="str">
        <f>申込書!R68</f>
        <v/>
      </c>
      <c r="P17" s="25" t="str">
        <f>"("&amp;LEFT(学校･選手ﾃﾞｰﾀ!$K$5,1)&amp;"･"</f>
        <v>(･</v>
      </c>
      <c r="Q17" s="24">
        <f>学校･選手ﾃﾞｰﾀ!$F$3</f>
        <v>0</v>
      </c>
      <c r="R17" s="26" t="s">
        <v>140</v>
      </c>
      <c r="S17" s="12">
        <f>申込書!X68</f>
        <v>0</v>
      </c>
      <c r="T17" s="12">
        <f>申込書!Z68</f>
        <v>0</v>
      </c>
      <c r="V17" s="11" t="str">
        <f>申込書!J69</f>
        <v/>
      </c>
      <c r="W17" s="11" t="str">
        <f>申込書!J68</f>
        <v/>
      </c>
      <c r="X17" s="12">
        <f>申込書!X68</f>
        <v>0</v>
      </c>
      <c r="Y17" s="12">
        <f>申込書!Z68</f>
        <v>0</v>
      </c>
      <c r="AJ17" s="12">
        <v>15</v>
      </c>
      <c r="AK17" s="11" t="str">
        <f>申込書!J69</f>
        <v/>
      </c>
      <c r="AL17" s="11" t="str">
        <f>申込書!J68</f>
        <v/>
      </c>
      <c r="AM17" s="12" t="str">
        <f>申込書!R68</f>
        <v/>
      </c>
      <c r="AN17" s="75" t="s">
        <v>168</v>
      </c>
      <c r="AO17" s="75">
        <f>学校･選手ﾃﾞｰﾀ!$K$5</f>
        <v>0</v>
      </c>
      <c r="AP17" s="24" t="s">
        <v>169</v>
      </c>
      <c r="AQ17" s="24">
        <f>学校･選手ﾃﾞｰﾀ!$F$3</f>
        <v>0</v>
      </c>
      <c r="AR17" s="26" t="s">
        <v>140</v>
      </c>
      <c r="AS17" s="12">
        <f>申込書!X68</f>
        <v>0</v>
      </c>
      <c r="AT17" s="12">
        <f>申込書!Z68</f>
        <v>0</v>
      </c>
      <c r="AX17" s="4"/>
      <c r="AY17" s="4"/>
    </row>
    <row r="18" spans="13:51" x14ac:dyDescent="0.4">
      <c r="M18" s="12">
        <v>16</v>
      </c>
      <c r="N18" s="11" t="str">
        <f>申込書!J71</f>
        <v/>
      </c>
      <c r="O18" s="12" t="str">
        <f>申込書!R70</f>
        <v/>
      </c>
      <c r="P18" s="25" t="str">
        <f>"("&amp;LEFT(学校･選手ﾃﾞｰﾀ!$K$5,1)&amp;"･"</f>
        <v>(･</v>
      </c>
      <c r="Q18" s="24">
        <f>学校･選手ﾃﾞｰﾀ!$F$3</f>
        <v>0</v>
      </c>
      <c r="R18" s="26" t="s">
        <v>140</v>
      </c>
      <c r="S18" s="12">
        <f>申込書!X70</f>
        <v>0</v>
      </c>
      <c r="T18" s="12">
        <f>申込書!Z70</f>
        <v>0</v>
      </c>
      <c r="V18" s="11" t="str">
        <f>申込書!J71</f>
        <v/>
      </c>
      <c r="W18" s="11" t="str">
        <f>申込書!J70</f>
        <v/>
      </c>
      <c r="X18" s="12">
        <f>申込書!X70</f>
        <v>0</v>
      </c>
      <c r="Y18" s="12">
        <f>申込書!Z70</f>
        <v>0</v>
      </c>
      <c r="AJ18" s="12">
        <v>16</v>
      </c>
      <c r="AK18" s="11" t="str">
        <f>申込書!J71</f>
        <v/>
      </c>
      <c r="AL18" s="11" t="str">
        <f>申込書!J70</f>
        <v/>
      </c>
      <c r="AM18" s="12" t="str">
        <f>申込書!R70</f>
        <v/>
      </c>
      <c r="AN18" s="75" t="s">
        <v>168</v>
      </c>
      <c r="AO18" s="75">
        <f>学校･選手ﾃﾞｰﾀ!$K$5</f>
        <v>0</v>
      </c>
      <c r="AP18" s="24" t="s">
        <v>169</v>
      </c>
      <c r="AQ18" s="24">
        <f>学校･選手ﾃﾞｰﾀ!$F$3</f>
        <v>0</v>
      </c>
      <c r="AR18" s="26" t="s">
        <v>140</v>
      </c>
      <c r="AS18" s="12">
        <f>申込書!X70</f>
        <v>0</v>
      </c>
      <c r="AT18" s="12">
        <f>申込書!Z70</f>
        <v>0</v>
      </c>
      <c r="AX18" s="4"/>
      <c r="AY18" s="4"/>
    </row>
    <row r="19" spans="13:51" x14ac:dyDescent="0.4">
      <c r="M19" s="12">
        <v>17</v>
      </c>
      <c r="N19" s="11" t="str">
        <f>申込書!J73</f>
        <v/>
      </c>
      <c r="O19" s="12" t="str">
        <f>申込書!R72</f>
        <v/>
      </c>
      <c r="P19" s="25" t="str">
        <f>"("&amp;LEFT(学校･選手ﾃﾞｰﾀ!$K$5,1)&amp;"･"</f>
        <v>(･</v>
      </c>
      <c r="Q19" s="24">
        <f>学校･選手ﾃﾞｰﾀ!$F$3</f>
        <v>0</v>
      </c>
      <c r="R19" s="26" t="s">
        <v>140</v>
      </c>
      <c r="S19" s="12">
        <f>申込書!X72</f>
        <v>0</v>
      </c>
      <c r="T19" s="12">
        <f>申込書!Z72</f>
        <v>0</v>
      </c>
      <c r="V19" s="11" t="str">
        <f>申込書!J73</f>
        <v/>
      </c>
      <c r="W19" s="11" t="str">
        <f>申込書!J72</f>
        <v/>
      </c>
      <c r="X19" s="12">
        <f>申込書!X72</f>
        <v>0</v>
      </c>
      <c r="Y19" s="12">
        <f>申込書!Z72</f>
        <v>0</v>
      </c>
      <c r="AJ19" s="12">
        <v>17</v>
      </c>
      <c r="AK19" s="11" t="str">
        <f>申込書!J73</f>
        <v/>
      </c>
      <c r="AL19" s="11" t="str">
        <f>申込書!J72</f>
        <v/>
      </c>
      <c r="AM19" s="12" t="str">
        <f>申込書!R72</f>
        <v/>
      </c>
      <c r="AN19" s="75" t="s">
        <v>168</v>
      </c>
      <c r="AO19" s="75">
        <f>学校･選手ﾃﾞｰﾀ!$K$5</f>
        <v>0</v>
      </c>
      <c r="AP19" s="24" t="s">
        <v>169</v>
      </c>
      <c r="AQ19" s="24">
        <f>学校･選手ﾃﾞｰﾀ!$F$3</f>
        <v>0</v>
      </c>
      <c r="AR19" s="26" t="s">
        <v>140</v>
      </c>
      <c r="AS19" s="12">
        <f>申込書!X72</f>
        <v>0</v>
      </c>
      <c r="AT19" s="12">
        <f>申込書!Z72</f>
        <v>0</v>
      </c>
      <c r="AX19" s="4"/>
      <c r="AY19" s="4"/>
    </row>
    <row r="20" spans="13:51" x14ac:dyDescent="0.4">
      <c r="M20" s="12">
        <v>18</v>
      </c>
      <c r="N20" s="11" t="str">
        <f>申込書!J75</f>
        <v/>
      </c>
      <c r="O20" s="12" t="str">
        <f>申込書!R74</f>
        <v/>
      </c>
      <c r="P20" s="25" t="str">
        <f>"("&amp;LEFT(学校･選手ﾃﾞｰﾀ!$K$5,1)&amp;"･"</f>
        <v>(･</v>
      </c>
      <c r="Q20" s="24">
        <f>学校･選手ﾃﾞｰﾀ!$F$3</f>
        <v>0</v>
      </c>
      <c r="R20" s="26" t="s">
        <v>140</v>
      </c>
      <c r="S20" s="12">
        <f>申込書!X74</f>
        <v>0</v>
      </c>
      <c r="T20" s="12">
        <f>申込書!Z74</f>
        <v>0</v>
      </c>
      <c r="V20" s="11" t="str">
        <f>申込書!J75</f>
        <v/>
      </c>
      <c r="W20" s="11" t="str">
        <f>申込書!J74</f>
        <v/>
      </c>
      <c r="X20" s="12">
        <f>申込書!X74</f>
        <v>0</v>
      </c>
      <c r="Y20" s="12">
        <f>申込書!Z74</f>
        <v>0</v>
      </c>
      <c r="AJ20" s="12">
        <v>18</v>
      </c>
      <c r="AK20" s="11" t="str">
        <f>申込書!J75</f>
        <v/>
      </c>
      <c r="AL20" s="11" t="str">
        <f>申込書!J74</f>
        <v/>
      </c>
      <c r="AM20" s="12" t="str">
        <f>申込書!R74</f>
        <v/>
      </c>
      <c r="AN20" s="75" t="s">
        <v>168</v>
      </c>
      <c r="AO20" s="75">
        <f>学校･選手ﾃﾞｰﾀ!$K$5</f>
        <v>0</v>
      </c>
      <c r="AP20" s="24" t="s">
        <v>169</v>
      </c>
      <c r="AQ20" s="24">
        <f>学校･選手ﾃﾞｰﾀ!$F$3</f>
        <v>0</v>
      </c>
      <c r="AR20" s="26" t="s">
        <v>140</v>
      </c>
      <c r="AS20" s="12">
        <f>申込書!X74</f>
        <v>0</v>
      </c>
      <c r="AT20" s="12">
        <f>申込書!Z74</f>
        <v>0</v>
      </c>
      <c r="AX20" s="4"/>
      <c r="AY20" s="4"/>
    </row>
    <row r="21" spans="13:51" x14ac:dyDescent="0.4">
      <c r="M21" s="12">
        <v>19</v>
      </c>
      <c r="N21" s="11" t="str">
        <f>申込書!J77</f>
        <v/>
      </c>
      <c r="O21" s="12" t="str">
        <f>申込書!R76</f>
        <v/>
      </c>
      <c r="P21" s="25" t="str">
        <f>"("&amp;LEFT(学校･選手ﾃﾞｰﾀ!$K$5,1)&amp;"･"</f>
        <v>(･</v>
      </c>
      <c r="Q21" s="24">
        <f>学校･選手ﾃﾞｰﾀ!$F$3</f>
        <v>0</v>
      </c>
      <c r="R21" s="26" t="s">
        <v>140</v>
      </c>
      <c r="S21" s="12">
        <f>申込書!X76</f>
        <v>0</v>
      </c>
      <c r="T21" s="12">
        <f>申込書!Z76</f>
        <v>0</v>
      </c>
      <c r="V21" s="11" t="str">
        <f>申込書!J77</f>
        <v/>
      </c>
      <c r="W21" s="11" t="str">
        <f>申込書!J76</f>
        <v/>
      </c>
      <c r="X21" s="12">
        <f>申込書!X76</f>
        <v>0</v>
      </c>
      <c r="Y21" s="12">
        <f>申込書!Z76</f>
        <v>0</v>
      </c>
      <c r="AJ21" s="12">
        <v>19</v>
      </c>
      <c r="AK21" s="11" t="str">
        <f>申込書!J77</f>
        <v/>
      </c>
      <c r="AL21" s="11" t="str">
        <f>申込書!J76</f>
        <v/>
      </c>
      <c r="AM21" s="12" t="str">
        <f>申込書!R76</f>
        <v/>
      </c>
      <c r="AN21" s="75" t="s">
        <v>168</v>
      </c>
      <c r="AO21" s="75">
        <f>学校･選手ﾃﾞｰﾀ!$K$5</f>
        <v>0</v>
      </c>
      <c r="AP21" s="24" t="s">
        <v>169</v>
      </c>
      <c r="AQ21" s="24">
        <f>学校･選手ﾃﾞｰﾀ!$F$3</f>
        <v>0</v>
      </c>
      <c r="AR21" s="26" t="s">
        <v>140</v>
      </c>
      <c r="AS21" s="12">
        <f>申込書!X76</f>
        <v>0</v>
      </c>
      <c r="AT21" s="12">
        <f>申込書!Z76</f>
        <v>0</v>
      </c>
      <c r="AX21" s="4"/>
      <c r="AY21" s="4"/>
    </row>
    <row r="22" spans="13:51" x14ac:dyDescent="0.4">
      <c r="M22" s="12">
        <v>20</v>
      </c>
      <c r="N22" s="11" t="str">
        <f>申込書!J79</f>
        <v/>
      </c>
      <c r="O22" s="12" t="str">
        <f>申込書!R78</f>
        <v/>
      </c>
      <c r="P22" s="25" t="str">
        <f>"("&amp;LEFT(学校･選手ﾃﾞｰﾀ!$K$5,1)&amp;"･"</f>
        <v>(･</v>
      </c>
      <c r="Q22" s="24">
        <f>学校･選手ﾃﾞｰﾀ!$F$3</f>
        <v>0</v>
      </c>
      <c r="R22" s="26" t="s">
        <v>140</v>
      </c>
      <c r="S22" s="12">
        <f>申込書!X78</f>
        <v>0</v>
      </c>
      <c r="T22" s="12">
        <f>申込書!Z78</f>
        <v>0</v>
      </c>
      <c r="V22" s="11" t="str">
        <f>申込書!J79</f>
        <v/>
      </c>
      <c r="W22" s="11" t="str">
        <f>申込書!J78</f>
        <v/>
      </c>
      <c r="X22" s="12">
        <f>申込書!X78</f>
        <v>0</v>
      </c>
      <c r="Y22" s="12">
        <f>申込書!Z78</f>
        <v>0</v>
      </c>
      <c r="AJ22" s="12">
        <v>20</v>
      </c>
      <c r="AK22" s="11" t="str">
        <f>申込書!J79</f>
        <v/>
      </c>
      <c r="AL22" s="11" t="str">
        <f>申込書!J78</f>
        <v/>
      </c>
      <c r="AM22" s="12" t="str">
        <f>申込書!R78</f>
        <v/>
      </c>
      <c r="AN22" s="75" t="s">
        <v>168</v>
      </c>
      <c r="AO22" s="75">
        <f>学校･選手ﾃﾞｰﾀ!$K$5</f>
        <v>0</v>
      </c>
      <c r="AP22" s="24" t="s">
        <v>169</v>
      </c>
      <c r="AQ22" s="24">
        <f>学校･選手ﾃﾞｰﾀ!$F$3</f>
        <v>0</v>
      </c>
      <c r="AR22" s="26" t="s">
        <v>140</v>
      </c>
      <c r="AS22" s="12">
        <f>申込書!X78</f>
        <v>0</v>
      </c>
      <c r="AT22" s="12">
        <f>申込書!Z78</f>
        <v>0</v>
      </c>
      <c r="AX22" s="4"/>
      <c r="AY22" s="4"/>
    </row>
  </sheetData>
  <mergeCells count="2">
    <mergeCell ref="P2:R2"/>
    <mergeCell ref="AO2:AR2"/>
  </mergeCells>
  <phoneticPr fontId="1"/>
  <conditionalFormatting sqref="S3:T22">
    <cfRule type="cellIs" dxfId="3" priority="4" operator="equal">
      <formula>0</formula>
    </cfRule>
  </conditionalFormatting>
  <conditionalFormatting sqref="X3:Z22">
    <cfRule type="cellIs" dxfId="2" priority="3" operator="equal">
      <formula>0</formula>
    </cfRule>
  </conditionalFormatting>
  <conditionalFormatting sqref="AS3:AT22">
    <cfRule type="cellIs" dxfId="1" priority="2" operator="equal">
      <formula>0</formula>
    </cfRule>
  </conditionalFormatting>
  <conditionalFormatting sqref="AX3:AY22">
    <cfRule type="cellIs" dxfId="0" priority="1" operator="equal">
      <formula>0</formula>
    </cfRule>
  </conditionalFormatting>
  <pageMargins left="0.25" right="0.25" top="0.75" bottom="0.75" header="0.3" footer="0.3"/>
  <pageSetup paperSize="12" orientation="landscape" r:id="rId1"/>
  <colBreaks count="2" manualBreakCount="2">
    <brk id="12" max="1048575" man="1"/>
    <brk id="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まずお読みください　入力手順 と データ送信先</vt:lpstr>
      <vt:lpstr>学校･選手ﾃﾞｰﾀ</vt:lpstr>
      <vt:lpstr>申込書</vt:lpstr>
      <vt:lpstr>外部指導者</vt:lpstr>
      <vt:lpstr>変更届</vt:lpstr>
      <vt:lpstr>変更届 (手書き用)</vt:lpstr>
      <vt:lpstr>プログラム用名簿</vt:lpstr>
      <vt:lpstr>プログラム用名簿!Print_Area</vt:lpstr>
      <vt:lpstr>外部指導者!Print_Area</vt:lpstr>
      <vt:lpstr>申込書!Print_Area</vt:lpstr>
      <vt:lpstr>変更届!Print_Area</vt:lpstr>
      <vt:lpstr>'変更届 (手書き用)'!Print_Area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勝彦 中谷</cp:lastModifiedBy>
  <cp:lastPrinted>2023-06-01T03:18:24Z</cp:lastPrinted>
  <dcterms:created xsi:type="dcterms:W3CDTF">2018-09-19T05:45:55Z</dcterms:created>
  <dcterms:modified xsi:type="dcterms:W3CDTF">2026-10-30T01:26:17Z</dcterms:modified>
</cp:coreProperties>
</file>