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6930" windowHeight="11640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<sst xmlns="http://schemas.openxmlformats.org/spreadsheetml/2006/main" count="316" uniqueCount="249">
  <si>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</si>
  <si>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</si>
  <si>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</si>
  <si>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</si>
  <si>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</si>
  <si>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</si>
  <si>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</si>
  <si>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</si>
  <si>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</si>
  <si>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</si>
  <si>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</si>
  <si>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</si>
  <si>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</si>
  <si>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</si>
  <si>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</si>
  <si>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</si>
  <si>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</si>
  <si>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</si>
  <si>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</si>
  <si>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</si>
  <si>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</si>
  <si>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</si>
  <si>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</si>
  <si>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</si>
  <si>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</si>
  <si>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</si>
  <si>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</si>
  <si>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</si>
  <si>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</si>
  <si>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</si>
  <si>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</si>
  <si>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</si>
  <si>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</si>
  <si>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</si>
  <si>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</si>
  <si>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</si>
  <si>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</si>
  <si>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</si>
  <si>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</si>
  <si>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</si>
  <si>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</si>
  <si>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</si>
  <si>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</si>
  <si>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</si>
  <si>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</si>
  <si>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</si>
  <si>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</si>
  <si>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</si>
  <si>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</si>
  <si>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</si>
  <si>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</si>
  <si>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</si>
  <si>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</si>
  <si>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</si>
  <si>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</si>
  <si>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</si>
  <si>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南京都</t>
  </si>
  <si>
    <t>同　女</t>
  </si>
  <si>
    <t>西　山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</si>
  <si>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</si>
  <si>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</si>
  <si>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</si>
  <si>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</si>
  <si>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</si>
  <si>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</si>
  <si>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</si>
  <si>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</si>
  <si>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</si>
  <si>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</si>
  <si>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</si>
  <si>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</si>
  <si>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</si>
  <si>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</si>
  <si>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</si>
  <si>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</si>
  <si>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</si>
  <si>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</si>
  <si>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</si>
  <si>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</si>
  <si>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</si>
  <si>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</si>
  <si>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</si>
  <si>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城　南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</si>
  <si>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</si>
  <si>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</si>
  <si>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</si>
  <si>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</si>
  <si>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</si>
  <si>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</si>
  <si>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</si>
  <si>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</si>
  <si>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</si>
  <si>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</si>
  <si>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</si>
  <si>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</si>
  <si>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</si>
  <si>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</si>
  <si>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</si>
  <si>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</si>
  <si>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</si>
  <si>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</si>
  <si>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</si>
  <si>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</si>
  <si>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</si>
  <si>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</si>
  <si>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</si>
  <si>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</si>
  <si>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</si>
  <si>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</si>
  <si>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</si>
  <si>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</si>
  <si>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</si>
  <si>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</si>
  <si>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</si>
  <si>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(南京都)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</si>
  <si>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</si>
  <si>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</si>
  <si>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</si>
  <si>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</si>
  <si>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</si>
  <si>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</si>
  <si>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</si>
  <si>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</si>
  <si>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</si>
  <si>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</si>
  <si>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</si>
  <si>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</si>
  <si>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</si>
  <si>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</si>
  <si>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</si>
  <si>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</si>
  <si>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</si>
  <si>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</si>
  <si>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</si>
  <si>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</si>
  <si>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</si>
  <si>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</si>
  <si>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</si>
  <si>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</si>
  <si>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</si>
  <si>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</si>
  <si>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</si>
  <si>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</si>
  <si>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</si>
  <si>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</si>
  <si>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</si>
  <si>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</si>
  <si>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</si>
  <si>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</si>
  <si>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</si>
  <si>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</si>
  <si>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(城　南)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</si>
  <si>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</si>
  <si>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</si>
  <si>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</si>
  <si>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</si>
  <si>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</si>
  <si>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</si>
  <si>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</si>
  <si>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</si>
  <si>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</si>
  <si>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</si>
  <si>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</si>
  <si>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</si>
  <si>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</si>
  <si>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</si>
  <si>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</si>
  <si>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</si>
  <si>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</si>
  <si>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</si>
  <si>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</si>
  <si>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</si>
  <si>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</si>
  <si>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</si>
  <si>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</si>
  <si>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</si>
  <si>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</si>
  <si>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</si>
  <si>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</si>
  <si>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</si>
  <si>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</si>
  <si>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</si>
  <si>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</si>
  <si>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</si>
  <si>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</si>
  <si>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</si>
  <si>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</si>
  <si>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</si>
  <si>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</si>
  <si>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</si>
  <si>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</si>
  <si>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</si>
  <si>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</si>
  <si>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</si>
  <si>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</si>
  <si>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</si>
  <si>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</si>
  <si>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</si>
  <si>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</si>
  <si>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</si>
  <si>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</si>
  <si>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</si>
  <si>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</si>
  <si>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</si>
  <si>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</si>
  <si>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</si>
  <si>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</si>
  <si>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</si>
  <si>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</si>
  <si>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</si>
  <si>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</si>
  <si>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</si>
  <si>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</si>
  <si>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</si>
  <si>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</si>
  <si>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</si>
  <si>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</si>
  <si>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</si>
  <si>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</si>
  <si>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</si>
  <si>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</si>
  <si>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</si>
  <si>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</si>
  <si>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</si>
  <si>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</si>
  <si>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</si>
  <si>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</si>
  <si>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</si>
  <si>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</si>
  <si>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</si>
  <si>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</si>
  <si>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</si>
  <si>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そのまま保存してください。</t>
  </si>
  <si>
    <t>印刷した用紙に、学校長および顧問部長の「押印」が済めば申し込み用紙の完成です。</t>
  </si>
  <si>
    <t>（ 可能であればファイル名の2xxという部分を学校コードに変更してください。 )</t>
  </si>
  <si>
    <t>（昨年作成していただいたファイルからコピーできるところは</t>
  </si>
  <si>
    <t>コピーしていただいてもかまいません。）</t>
  </si>
  <si>
    <t>nakatani44@kyoto-tt.net  宛 送付してください。　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</si>
  <si>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</si>
  <si>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</si>
  <si>
    <t>　2013（H25)年度　春季高等学校卓球選手権大会　　参加申込書</t>
  </si>
  <si>
    <t>Excelのファイル(13-sanka-2xx.xls) の入力　と 申込用紙の印刷</t>
  </si>
  <si>
    <t>Excelのファイル(13-sanka-2xx.xls) の 保存</t>
  </si>
  <si>
    <t>入力していただいた Excelのファイル(13-sanka-2xx.xls) は、</t>
  </si>
  <si>
    <t>Excelファイル（13-sanka-2xx.xls）については、E-mailに添付し</t>
  </si>
  <si>
    <t>②　参加料（高体連分担金を含む)</t>
  </si>
  <si>
    <t>４／１７　１２：００までに、</t>
  </si>
  <si>
    <r>
      <t xml:space="preserve">（必ず </t>
    </r>
    <r>
      <rPr>
        <b/>
        <sz val="14"/>
        <rFont val="ＭＳ 明朝"/>
        <family val="1"/>
      </rPr>
      <t>Ｂ４横</t>
    </r>
    <r>
      <rPr>
        <sz val="11"/>
        <rFont val="ＭＳ 明朝"/>
        <family val="1"/>
      </rPr>
      <t>　でお願いします）</t>
    </r>
  </si>
  <si>
    <t>４／１８   顧問総会の受付時に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</si>
</sst>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4"/>
      <name val="ＭＳ 明朝"/>
      <family val="1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8" borderId="2" xfId="21" applyFont="1" applyFill="1" applyBorder="1" applyProtection="1">
      <alignment/>
      <protection/>
    </xf>
    <xf numFmtId="0" fontId="14" fillId="8" borderId="35" xfId="21" applyFont="1" applyFill="1" applyBorder="1" applyAlignment="1" applyProtection="1">
      <alignment horizontal="left"/>
      <protection/>
    </xf>
    <xf numFmtId="0" fontId="15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4" fillId="8" borderId="21" xfId="21" applyFont="1" applyFill="1" applyBorder="1" applyProtection="1">
      <alignment/>
      <protection/>
    </xf>
    <xf numFmtId="0" fontId="15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4" fillId="8" borderId="36" xfId="21" applyFont="1" applyFill="1" applyBorder="1" applyProtection="1">
      <alignment/>
      <protection/>
    </xf>
    <xf numFmtId="0" fontId="14" fillId="8" borderId="37" xfId="21" applyFont="1" applyFill="1" applyBorder="1" applyAlignment="1" applyProtection="1">
      <alignment horizontal="left"/>
      <protection/>
    </xf>
    <xf numFmtId="0" fontId="14" fillId="8" borderId="38" xfId="21" applyFont="1" applyFill="1" applyBorder="1" applyProtection="1">
      <alignment/>
      <protection/>
    </xf>
    <xf numFmtId="0" fontId="14" fillId="8" borderId="35" xfId="21" applyFont="1" applyFill="1" applyBorder="1" applyProtection="1">
      <alignment/>
      <protection/>
    </xf>
    <xf numFmtId="0" fontId="15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12" fillId="4" borderId="57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2" fillId="5" borderId="57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8HARU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058275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38100</xdr:rowOff>
    </xdr:from>
    <xdr:to>
      <xdr:col>12</xdr:col>
      <xdr:colOff>228600</xdr:colOff>
      <xdr:row>36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7362825"/>
          <a:ext cx="3124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大会要項に記載の締切日（4/17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  <a:gd name="adj7" fmla="val -65189"/>
            <a:gd name="adj8" fmla="val 136208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  <a:gd name="adj6" fmla="val -67708"/>
            <a:gd name="adj7" fmla="val 4318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AC36" sqref="AC36"/>
    </sheetView>
  </sheetViews>
  <sheetFormatPr defaultColWidth="9.0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224</v>
      </c>
    </row>
    <row r="2" spans="4:18" ht="24" customHeight="1">
      <c r="D2" s="158"/>
      <c r="R2" s="155" t="s">
        <v>225</v>
      </c>
    </row>
    <row r="3" ht="16.5" customHeight="1"/>
    <row r="4" spans="1:28" ht="16.5" customHeight="1">
      <c r="A4" s="157">
        <v>1</v>
      </c>
      <c r="C4" s="175" t="s">
        <v>241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</row>
    <row r="5" ht="16.5" customHeight="1"/>
    <row r="6" ht="16.5" customHeight="1">
      <c r="D6" s="155" t="s">
        <v>229</v>
      </c>
    </row>
    <row r="7" spans="4:26" ht="16.5" customHeight="1">
      <c r="D7" s="175" t="s">
        <v>230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5:26" ht="16.5" customHeight="1">
      <c r="E8" s="175" t="s">
        <v>219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5:26" ht="16.5" customHeight="1">
      <c r="E9" s="175" t="s">
        <v>214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5:26" ht="16.5" customHeight="1">
      <c r="E10" s="175" t="s">
        <v>218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4:28" ht="16.5" customHeight="1">
      <c r="D11" s="175" t="s">
        <v>211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</row>
    <row r="12" spans="12:26" ht="16.5" customHeight="1">
      <c r="L12" s="161"/>
      <c r="M12" s="161" t="s">
        <v>235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236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175" t="s">
        <v>212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</row>
    <row r="15" spans="4:28" ht="16.5" customHeight="1">
      <c r="D15" s="175" t="s">
        <v>231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8:19" ht="16.5" customHeight="1">
      <c r="R16" s="174"/>
      <c r="S16" s="155" t="s">
        <v>247</v>
      </c>
    </row>
    <row r="17" ht="16.5" customHeight="1"/>
    <row r="18" spans="1:28" ht="16.5" customHeight="1">
      <c r="A18" s="157">
        <v>2</v>
      </c>
      <c r="C18" s="175" t="s">
        <v>242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</row>
    <row r="19" ht="16.5" customHeight="1"/>
    <row r="20" spans="4:28" ht="16.5" customHeight="1">
      <c r="D20" s="175" t="s">
        <v>243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</row>
    <row r="21" ht="16.5" customHeight="1">
      <c r="D21" s="155" t="s">
        <v>232</v>
      </c>
    </row>
    <row r="22" spans="6:28" ht="16.5" customHeight="1">
      <c r="F22" s="175" t="s">
        <v>234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</row>
    <row r="23" ht="16.5" customHeight="1">
      <c r="D23" s="155" t="s">
        <v>238</v>
      </c>
    </row>
    <row r="24" spans="4:28" ht="16.5" customHeight="1">
      <c r="D24" s="175" t="s">
        <v>239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</row>
    <row r="25" ht="16.5" customHeight="1"/>
    <row r="26" ht="16.5" customHeight="1"/>
    <row r="27" spans="1:28" ht="16.5" customHeight="1">
      <c r="A27" s="157">
        <v>3</v>
      </c>
      <c r="C27" s="175" t="s">
        <v>213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</row>
    <row r="28" ht="16.5" customHeight="1"/>
    <row r="29" spans="4:28" ht="16.5" customHeight="1">
      <c r="D29" s="175" t="s">
        <v>233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175" t="s">
        <v>215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</row>
    <row r="34" ht="16.5" customHeight="1"/>
    <row r="35" spans="2:28" ht="16.5" customHeight="1">
      <c r="B35" s="155" t="s">
        <v>227</v>
      </c>
      <c r="C35" s="174"/>
      <c r="D35" s="175" t="s">
        <v>244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</row>
    <row r="36" spans="3:28" ht="16.5" customHeight="1">
      <c r="C36" s="162"/>
      <c r="D36" s="162"/>
      <c r="E36" s="173" t="s">
        <v>246</v>
      </c>
      <c r="F36" s="162"/>
      <c r="G36" s="162"/>
      <c r="N36" s="178" t="s">
        <v>237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3:7" ht="16.5" customHeight="1">
      <c r="C37" s="162"/>
      <c r="D37" s="162"/>
      <c r="E37" s="162"/>
      <c r="F37" s="162"/>
      <c r="G37" s="162"/>
    </row>
    <row r="38" spans="3:7" ht="7.5" customHeight="1">
      <c r="C38" s="162"/>
      <c r="D38" s="162"/>
      <c r="E38" s="162"/>
      <c r="F38" s="162"/>
      <c r="G38" s="162"/>
    </row>
    <row r="39" spans="2:7" ht="16.5" customHeight="1">
      <c r="B39" s="155" t="s">
        <v>226</v>
      </c>
      <c r="C39" s="162"/>
      <c r="D39" s="163" t="s">
        <v>248</v>
      </c>
      <c r="E39" s="162"/>
      <c r="F39" s="162"/>
      <c r="G39" s="162"/>
    </row>
    <row r="40" spans="3:28" ht="16.5" customHeight="1">
      <c r="C40" s="174"/>
      <c r="D40" s="162"/>
      <c r="E40" s="176" t="s">
        <v>216</v>
      </c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5:28" ht="16.5" customHeight="1">
      <c r="E41" s="177" t="s">
        <v>245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R41" s="175" t="s">
        <v>217</v>
      </c>
      <c r="S41" s="175"/>
      <c r="T41" s="175"/>
      <c r="U41" s="175"/>
      <c r="V41" s="175"/>
      <c r="W41" s="175"/>
      <c r="X41" s="175"/>
      <c r="Y41" s="175"/>
      <c r="Z41" s="175"/>
      <c r="AA41" s="175"/>
      <c r="AB41" s="175"/>
    </row>
    <row r="42" ht="16.5" customHeight="1"/>
    <row r="43" ht="16.5" customHeight="1"/>
    <row r="44" ht="16.5" customHeight="1"/>
    <row r="45" ht="16.5" customHeight="1">
      <c r="B45" s="174"/>
    </row>
    <row r="46" spans="1:27" ht="16.5" customHeight="1">
      <c r="A46" s="155"/>
      <c r="B46" s="157" t="s">
        <v>220</v>
      </c>
      <c r="D46" s="160" t="s">
        <v>223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228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221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222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mergeCells count="20">
    <mergeCell ref="D7:Z7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workbookViewId="0" topLeftCell="A1">
      <selection activeCell="B5" sqref="B5:C5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79" t="s">
        <v>181</v>
      </c>
      <c r="B1" s="180"/>
      <c r="C1" s="171" t="s">
        <v>185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25.5" customHeight="1">
      <c r="A2" s="181"/>
      <c r="B2" s="182"/>
      <c r="C2" s="172" t="s">
        <v>182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2" t="s">
        <v>189</v>
      </c>
      <c r="B4" s="203"/>
      <c r="C4" s="18"/>
      <c r="D4" s="18"/>
      <c r="E4" s="18"/>
      <c r="F4" s="18"/>
      <c r="G4" s="18"/>
      <c r="H4" s="18"/>
      <c r="I4" s="18"/>
      <c r="J4" s="18"/>
      <c r="K4" s="19"/>
      <c r="L4" s="154" t="s">
        <v>190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9"/>
      <c r="C5" s="220"/>
      <c r="D5" s="18" t="s">
        <v>19</v>
      </c>
      <c r="E5" s="18"/>
      <c r="F5" s="18"/>
      <c r="G5" s="18"/>
      <c r="H5" s="18"/>
      <c r="I5" s="18"/>
      <c r="J5" s="18"/>
      <c r="K5" s="19"/>
      <c r="L5" s="221"/>
      <c r="M5" s="222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27"/>
      <c r="F7" s="227"/>
      <c r="G7" s="227"/>
      <c r="H7" s="227"/>
      <c r="I7" s="193" t="s">
        <v>187</v>
      </c>
      <c r="J7" s="194"/>
      <c r="K7" s="194"/>
      <c r="L7" s="194"/>
      <c r="M7" s="194"/>
      <c r="N7" s="194"/>
      <c r="O7" s="194"/>
      <c r="P7" s="194"/>
      <c r="Q7" s="194"/>
      <c r="R7" s="195"/>
      <c r="S7" s="18"/>
    </row>
    <row r="8" spans="1:19" ht="22.5" customHeight="1">
      <c r="A8" s="153" t="s">
        <v>12</v>
      </c>
      <c r="B8" s="59"/>
      <c r="C8" s="60"/>
      <c r="D8" s="18"/>
      <c r="E8" s="227"/>
      <c r="F8" s="227"/>
      <c r="G8" s="227"/>
      <c r="H8" s="227"/>
      <c r="I8" s="196"/>
      <c r="J8" s="197"/>
      <c r="K8" s="197"/>
      <c r="L8" s="197"/>
      <c r="M8" s="197"/>
      <c r="N8" s="197"/>
      <c r="O8" s="197"/>
      <c r="P8" s="197"/>
      <c r="Q8" s="197"/>
      <c r="R8" s="198"/>
      <c r="S8" s="18"/>
    </row>
    <row r="9" spans="1:19" ht="22.5" customHeight="1" thickBot="1">
      <c r="A9" s="153" t="s">
        <v>13</v>
      </c>
      <c r="B9" s="61"/>
      <c r="C9" s="62"/>
      <c r="D9" s="19"/>
      <c r="E9" s="227"/>
      <c r="F9" s="227"/>
      <c r="G9" s="227"/>
      <c r="H9" s="227"/>
      <c r="I9" s="199" t="s">
        <v>188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3" t="s">
        <v>30</v>
      </c>
      <c r="J11" s="224"/>
      <c r="K11" s="224"/>
      <c r="L11" s="224"/>
      <c r="M11" s="224"/>
      <c r="N11" s="225" t="s">
        <v>31</v>
      </c>
      <c r="O11" s="225"/>
      <c r="P11" s="225"/>
      <c r="Q11" s="225"/>
      <c r="R11" s="226"/>
      <c r="S11" s="18"/>
    </row>
    <row r="12" spans="1:19" ht="18" customHeight="1">
      <c r="A12" s="189" t="s">
        <v>186</v>
      </c>
      <c r="B12" s="190"/>
      <c r="C12" s="190"/>
      <c r="D12" s="190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1"/>
      <c r="B13" s="192"/>
      <c r="C13" s="192"/>
      <c r="D13" s="192"/>
      <c r="E13" s="22"/>
      <c r="F13" s="22"/>
      <c r="G13" s="23"/>
      <c r="H13" s="18"/>
      <c r="I13" s="170" t="s">
        <v>28</v>
      </c>
      <c r="J13" s="164"/>
      <c r="K13" s="164"/>
      <c r="L13" s="165"/>
      <c r="M13" s="170" t="s">
        <v>27</v>
      </c>
      <c r="N13" s="164"/>
      <c r="O13" s="165"/>
      <c r="P13" s="183" t="s">
        <v>7</v>
      </c>
      <c r="Q13" s="184"/>
      <c r="R13" s="185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66"/>
      <c r="J14" s="167"/>
      <c r="K14" s="168"/>
      <c r="L14" s="169"/>
      <c r="M14" s="166"/>
      <c r="N14" s="168"/>
      <c r="O14" s="169"/>
      <c r="P14" s="186"/>
      <c r="Q14" s="187"/>
      <c r="R14" s="188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14"/>
      <c r="I15" s="215" t="s">
        <v>16</v>
      </c>
      <c r="J15" s="211">
        <v>1</v>
      </c>
      <c r="K15" s="210"/>
      <c r="L15" s="51"/>
      <c r="M15" s="213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14"/>
      <c r="I16" s="216"/>
      <c r="J16" s="212"/>
      <c r="K16" s="206"/>
      <c r="L16" s="51"/>
      <c r="M16" s="20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17"/>
      <c r="J17" s="204">
        <v>2</v>
      </c>
      <c r="K17" s="205"/>
      <c r="L17" s="51"/>
      <c r="M17" s="20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18"/>
      <c r="J18" s="204"/>
      <c r="K18" s="206"/>
      <c r="L18" s="51"/>
      <c r="M18" s="20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17"/>
      <c r="J19" s="204">
        <v>3</v>
      </c>
      <c r="K19" s="205"/>
      <c r="L19" s="51"/>
      <c r="M19" s="20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18"/>
      <c r="J20" s="204"/>
      <c r="K20" s="206"/>
      <c r="L20" s="51"/>
      <c r="M20" s="20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17"/>
      <c r="J21" s="204">
        <v>4</v>
      </c>
      <c r="K21" s="205"/>
      <c r="L21" s="51"/>
      <c r="M21" s="20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18"/>
      <c r="J22" s="204"/>
      <c r="K22" s="206"/>
      <c r="L22" s="51"/>
      <c r="M22" s="20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17"/>
      <c r="J23" s="204">
        <v>5</v>
      </c>
      <c r="K23" s="205"/>
      <c r="L23" s="51"/>
      <c r="M23" s="20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18"/>
      <c r="J24" s="204"/>
      <c r="K24" s="206"/>
      <c r="L24" s="51"/>
      <c r="M24" s="20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17"/>
      <c r="J25" s="204">
        <v>6</v>
      </c>
      <c r="K25" s="205"/>
      <c r="L25" s="51"/>
      <c r="M25" s="20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18"/>
      <c r="J26" s="204"/>
      <c r="K26" s="206"/>
      <c r="L26" s="51"/>
      <c r="M26" s="20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17"/>
      <c r="J27" s="204">
        <v>7</v>
      </c>
      <c r="K27" s="205"/>
      <c r="L27" s="51"/>
      <c r="M27" s="20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18"/>
      <c r="J28" s="204"/>
      <c r="K28" s="206"/>
      <c r="L28" s="51"/>
      <c r="M28" s="20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17"/>
      <c r="J29" s="204">
        <v>8</v>
      </c>
      <c r="K29" s="205"/>
      <c r="L29" s="51"/>
      <c r="M29" s="20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18"/>
      <c r="J30" s="204"/>
      <c r="K30" s="207"/>
      <c r="L30" s="51"/>
      <c r="M30" s="20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0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0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0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0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0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0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0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0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0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0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0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0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0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0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0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0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0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0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0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0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0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0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0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0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102</v>
      </c>
      <c r="E65" s="90"/>
    </row>
    <row r="66" spans="2:5" ht="13.5" hidden="1">
      <c r="B66" s="91">
        <v>202</v>
      </c>
      <c r="C66" s="88" t="s">
        <v>50</v>
      </c>
      <c r="D66" s="92" t="s">
        <v>103</v>
      </c>
      <c r="E66" s="93"/>
    </row>
    <row r="67" spans="2:5" ht="13.5" hidden="1">
      <c r="B67" s="91">
        <v>203</v>
      </c>
      <c r="C67" s="88" t="s">
        <v>51</v>
      </c>
      <c r="D67" s="92" t="s">
        <v>104</v>
      </c>
      <c r="E67" s="93"/>
    </row>
    <row r="68" spans="2:5" ht="13.5" hidden="1">
      <c r="B68" s="91">
        <v>204</v>
      </c>
      <c r="C68" s="88" t="s">
        <v>39</v>
      </c>
      <c r="D68" s="92" t="s">
        <v>105</v>
      </c>
      <c r="E68" s="93"/>
    </row>
    <row r="69" spans="2:5" ht="13.5" hidden="1">
      <c r="B69" s="91">
        <v>205</v>
      </c>
      <c r="C69" s="88" t="s">
        <v>40</v>
      </c>
      <c r="D69" s="92" t="s">
        <v>106</v>
      </c>
      <c r="E69" s="93"/>
    </row>
    <row r="70" spans="2:5" ht="13.5" hidden="1">
      <c r="B70" s="91">
        <v>206</v>
      </c>
      <c r="C70" s="88" t="s">
        <v>52</v>
      </c>
      <c r="D70" s="92" t="s">
        <v>107</v>
      </c>
      <c r="E70" s="93"/>
    </row>
    <row r="71" spans="2:5" ht="13.5" hidden="1">
      <c r="B71" s="91">
        <v>207</v>
      </c>
      <c r="C71" s="88" t="s">
        <v>53</v>
      </c>
      <c r="D71" s="92" t="s">
        <v>108</v>
      </c>
      <c r="E71" s="93"/>
    </row>
    <row r="72" spans="2:5" ht="13.5" hidden="1">
      <c r="B72" s="91">
        <v>208</v>
      </c>
      <c r="C72" s="88" t="s">
        <v>205</v>
      </c>
      <c r="D72" s="92" t="s">
        <v>109</v>
      </c>
      <c r="E72" s="93"/>
    </row>
    <row r="73" spans="2:5" ht="13.5" hidden="1">
      <c r="B73" s="91">
        <v>209</v>
      </c>
      <c r="C73" s="88" t="s">
        <v>206</v>
      </c>
      <c r="D73" s="92" t="s">
        <v>110</v>
      </c>
      <c r="E73" s="93"/>
    </row>
    <row r="74" spans="2:5" ht="13.5" hidden="1">
      <c r="B74" s="91">
        <v>210</v>
      </c>
      <c r="C74" s="88" t="s">
        <v>54</v>
      </c>
      <c r="D74" s="92" t="s">
        <v>111</v>
      </c>
      <c r="E74" s="93"/>
    </row>
    <row r="75" spans="2:5" ht="13.5" hidden="1">
      <c r="B75" s="91">
        <v>211</v>
      </c>
      <c r="C75" s="88" t="s">
        <v>198</v>
      </c>
      <c r="D75" s="92" t="s">
        <v>112</v>
      </c>
      <c r="E75" s="93"/>
    </row>
    <row r="76" spans="2:5" ht="13.5" hidden="1">
      <c r="B76" s="91">
        <v>212</v>
      </c>
      <c r="C76" s="88" t="s">
        <v>55</v>
      </c>
      <c r="D76" s="92" t="s">
        <v>113</v>
      </c>
      <c r="E76" s="93"/>
    </row>
    <row r="77" spans="2:5" ht="13.5" hidden="1">
      <c r="B77" s="91">
        <v>213</v>
      </c>
      <c r="C77" s="88" t="s">
        <v>56</v>
      </c>
      <c r="D77" s="92" t="s">
        <v>114</v>
      </c>
      <c r="E77" s="93"/>
    </row>
    <row r="78" spans="2:5" ht="13.5" hidden="1">
      <c r="B78" s="91">
        <v>214</v>
      </c>
      <c r="C78" s="88" t="s">
        <v>199</v>
      </c>
      <c r="D78" s="92" t="s">
        <v>115</v>
      </c>
      <c r="E78" s="93"/>
    </row>
    <row r="79" spans="2:5" ht="13.5" hidden="1">
      <c r="B79" s="91">
        <v>217</v>
      </c>
      <c r="C79" s="88" t="s">
        <v>207</v>
      </c>
      <c r="D79" s="92" t="s">
        <v>116</v>
      </c>
      <c r="E79" s="93"/>
    </row>
    <row r="80" spans="2:5" ht="13.5" hidden="1">
      <c r="B80" s="91">
        <v>218</v>
      </c>
      <c r="C80" s="88" t="s">
        <v>208</v>
      </c>
      <c r="D80" s="92" t="s">
        <v>117</v>
      </c>
      <c r="E80" s="93"/>
    </row>
    <row r="81" spans="2:5" ht="13.5" hidden="1">
      <c r="B81" s="91">
        <v>219</v>
      </c>
      <c r="C81" s="88" t="s">
        <v>209</v>
      </c>
      <c r="D81" s="92" t="s">
        <v>118</v>
      </c>
      <c r="E81" s="93"/>
    </row>
    <row r="82" spans="2:5" ht="13.5" hidden="1">
      <c r="B82" s="91">
        <v>220</v>
      </c>
      <c r="C82" s="88" t="s">
        <v>57</v>
      </c>
      <c r="D82" s="92" t="s">
        <v>119</v>
      </c>
      <c r="E82" s="93"/>
    </row>
    <row r="83" spans="2:5" ht="13.5" hidden="1">
      <c r="B83" s="91">
        <v>221</v>
      </c>
      <c r="C83" s="88" t="s">
        <v>200</v>
      </c>
      <c r="D83" s="92" t="s">
        <v>120</v>
      </c>
      <c r="E83" s="93"/>
    </row>
    <row r="84" spans="2:5" ht="13.5" hidden="1">
      <c r="B84" s="91">
        <v>222</v>
      </c>
      <c r="C84" s="88" t="s">
        <v>201</v>
      </c>
      <c r="D84" s="92" t="s">
        <v>121</v>
      </c>
      <c r="E84" s="93"/>
    </row>
    <row r="85" spans="2:5" ht="13.5" hidden="1">
      <c r="B85" s="91">
        <v>223</v>
      </c>
      <c r="C85" s="88" t="s">
        <v>58</v>
      </c>
      <c r="D85" s="92" t="s">
        <v>122</v>
      </c>
      <c r="E85" s="93"/>
    </row>
    <row r="86" spans="2:5" ht="13.5" hidden="1">
      <c r="B86" s="91">
        <v>224</v>
      </c>
      <c r="C86" s="88" t="s">
        <v>192</v>
      </c>
      <c r="D86" s="92" t="s">
        <v>193</v>
      </c>
      <c r="E86" s="93"/>
    </row>
    <row r="87" spans="2:5" ht="13.5" hidden="1">
      <c r="B87" s="91">
        <v>225</v>
      </c>
      <c r="C87" s="88" t="s">
        <v>73</v>
      </c>
      <c r="D87" s="92" t="s">
        <v>123</v>
      </c>
      <c r="E87" s="93"/>
    </row>
    <row r="88" spans="2:5" ht="13.5" hidden="1">
      <c r="B88" s="91">
        <v>226</v>
      </c>
      <c r="C88" s="88" t="s">
        <v>202</v>
      </c>
      <c r="D88" s="92" t="s">
        <v>124</v>
      </c>
      <c r="E88" s="93"/>
    </row>
    <row r="89" spans="2:5" ht="13.5" hidden="1">
      <c r="B89" s="91">
        <v>227</v>
      </c>
      <c r="C89" s="88" t="s">
        <v>203</v>
      </c>
      <c r="D89" s="92" t="s">
        <v>125</v>
      </c>
      <c r="E89" s="93"/>
    </row>
    <row r="90" spans="2:5" ht="13.5" hidden="1">
      <c r="B90" s="91">
        <v>228</v>
      </c>
      <c r="C90" s="88" t="s">
        <v>59</v>
      </c>
      <c r="D90" s="92" t="s">
        <v>126</v>
      </c>
      <c r="E90" s="93"/>
    </row>
    <row r="91" spans="2:5" ht="13.5" hidden="1">
      <c r="B91" s="91">
        <v>229</v>
      </c>
      <c r="C91" s="88" t="s">
        <v>60</v>
      </c>
      <c r="D91" s="92" t="s">
        <v>127</v>
      </c>
      <c r="E91" s="93"/>
    </row>
    <row r="92" spans="2:5" ht="13.5" hidden="1">
      <c r="B92" s="91">
        <v>230</v>
      </c>
      <c r="C92" s="88" t="s">
        <v>41</v>
      </c>
      <c r="D92" s="92" t="s">
        <v>128</v>
      </c>
      <c r="E92" s="93"/>
    </row>
    <row r="93" spans="2:5" ht="13.5" hidden="1">
      <c r="B93" s="91">
        <v>236</v>
      </c>
      <c r="C93" s="88" t="s">
        <v>61</v>
      </c>
      <c r="D93" s="92" t="s">
        <v>129</v>
      </c>
      <c r="E93" s="93"/>
    </row>
    <row r="94" spans="2:5" ht="13.5" hidden="1">
      <c r="B94" s="91">
        <v>237</v>
      </c>
      <c r="C94" s="88" t="s">
        <v>210</v>
      </c>
      <c r="D94" s="92" t="s">
        <v>130</v>
      </c>
      <c r="E94" s="93"/>
    </row>
    <row r="95" spans="2:5" ht="13.5" hidden="1">
      <c r="B95" s="91">
        <v>238</v>
      </c>
      <c r="C95" s="88" t="s">
        <v>197</v>
      </c>
      <c r="D95" s="92" t="s">
        <v>196</v>
      </c>
      <c r="E95" s="93"/>
    </row>
    <row r="96" spans="2:5" ht="13.5" hidden="1">
      <c r="B96" s="91">
        <v>239</v>
      </c>
      <c r="C96" s="88" t="s">
        <v>62</v>
      </c>
      <c r="D96" s="92" t="s">
        <v>131</v>
      </c>
      <c r="E96" s="93"/>
    </row>
    <row r="97" spans="2:5" ht="13.5" hidden="1">
      <c r="B97" s="91">
        <v>240</v>
      </c>
      <c r="C97" s="88" t="s">
        <v>63</v>
      </c>
      <c r="D97" s="92" t="s">
        <v>132</v>
      </c>
      <c r="E97" s="93"/>
    </row>
    <row r="98" spans="2:5" ht="13.5" hidden="1">
      <c r="B98" s="91">
        <v>241</v>
      </c>
      <c r="C98" s="88" t="s">
        <v>64</v>
      </c>
      <c r="D98" s="92" t="s">
        <v>133</v>
      </c>
      <c r="E98" s="93"/>
    </row>
    <row r="99" spans="2:5" ht="13.5" hidden="1">
      <c r="B99" s="91">
        <v>242</v>
      </c>
      <c r="C99" s="88" t="s">
        <v>65</v>
      </c>
      <c r="D99" s="92" t="s">
        <v>134</v>
      </c>
      <c r="E99" s="93"/>
    </row>
    <row r="100" spans="2:5" ht="13.5" hidden="1">
      <c r="B100" s="91">
        <v>243</v>
      </c>
      <c r="C100" s="88" t="s">
        <v>66</v>
      </c>
      <c r="D100" s="92" t="s">
        <v>135</v>
      </c>
      <c r="E100" s="93"/>
    </row>
    <row r="101" spans="2:5" ht="13.5" hidden="1">
      <c r="B101" s="91">
        <v>244</v>
      </c>
      <c r="C101" s="88" t="s">
        <v>67</v>
      </c>
      <c r="D101" s="92" t="s">
        <v>136</v>
      </c>
      <c r="E101" s="93"/>
    </row>
    <row r="102" spans="2:5" ht="13.5" hidden="1">
      <c r="B102" s="91">
        <v>245</v>
      </c>
      <c r="C102" s="88" t="s">
        <v>68</v>
      </c>
      <c r="D102" s="92" t="s">
        <v>137</v>
      </c>
      <c r="E102" s="93"/>
    </row>
    <row r="103" spans="2:5" ht="13.5" hidden="1">
      <c r="B103" s="91">
        <v>246</v>
      </c>
      <c r="C103" s="88" t="s">
        <v>69</v>
      </c>
      <c r="D103" s="92" t="s">
        <v>138</v>
      </c>
      <c r="E103" s="93"/>
    </row>
    <row r="104" spans="2:5" ht="13.5" hidden="1">
      <c r="B104" s="91">
        <v>247</v>
      </c>
      <c r="C104" s="88" t="s">
        <v>70</v>
      </c>
      <c r="D104" s="92" t="s">
        <v>139</v>
      </c>
      <c r="E104" s="93"/>
    </row>
    <row r="105" spans="2:5" ht="13.5" hidden="1">
      <c r="B105" s="91">
        <v>248</v>
      </c>
      <c r="C105" s="88" t="s">
        <v>71</v>
      </c>
      <c r="D105" s="92" t="s">
        <v>140</v>
      </c>
      <c r="E105" s="93"/>
    </row>
    <row r="106" spans="2:5" ht="13.5" hidden="1">
      <c r="B106" s="91">
        <v>249</v>
      </c>
      <c r="C106" s="88" t="s">
        <v>42</v>
      </c>
      <c r="D106" s="92" t="s">
        <v>141</v>
      </c>
      <c r="E106" s="93"/>
    </row>
    <row r="107" spans="2:5" ht="13.5" hidden="1">
      <c r="B107" s="91">
        <v>250</v>
      </c>
      <c r="C107" s="88" t="s">
        <v>72</v>
      </c>
      <c r="D107" s="92" t="s">
        <v>142</v>
      </c>
      <c r="E107" s="93"/>
    </row>
    <row r="108" spans="2:5" ht="13.5" hidden="1">
      <c r="B108" s="91">
        <v>251</v>
      </c>
      <c r="C108" s="88" t="s">
        <v>74</v>
      </c>
      <c r="D108" s="92" t="s">
        <v>143</v>
      </c>
      <c r="E108" s="93"/>
    </row>
    <row r="109" spans="2:5" ht="13.5" hidden="1">
      <c r="B109" s="91">
        <v>252</v>
      </c>
      <c r="C109" s="88" t="s">
        <v>75</v>
      </c>
      <c r="D109" s="92" t="s">
        <v>144</v>
      </c>
      <c r="E109" s="93"/>
    </row>
    <row r="110" spans="2:5" ht="13.5" hidden="1">
      <c r="B110" s="91">
        <v>253</v>
      </c>
      <c r="C110" s="88" t="s">
        <v>76</v>
      </c>
      <c r="D110" s="92" t="s">
        <v>145</v>
      </c>
      <c r="E110" s="93"/>
    </row>
    <row r="111" spans="2:5" ht="13.5" hidden="1">
      <c r="B111" s="91">
        <v>254</v>
      </c>
      <c r="C111" s="88" t="s">
        <v>77</v>
      </c>
      <c r="D111" s="92" t="s">
        <v>146</v>
      </c>
      <c r="E111" s="93"/>
    </row>
    <row r="112" spans="2:5" ht="13.5" hidden="1">
      <c r="B112" s="91">
        <v>255</v>
      </c>
      <c r="C112" s="88" t="s">
        <v>78</v>
      </c>
      <c r="D112" s="92" t="s">
        <v>147</v>
      </c>
      <c r="E112" s="93"/>
    </row>
    <row r="113" spans="2:5" ht="13.5" hidden="1">
      <c r="B113" s="91">
        <v>256</v>
      </c>
      <c r="C113" s="88" t="s">
        <v>79</v>
      </c>
      <c r="D113" s="92" t="s">
        <v>148</v>
      </c>
      <c r="E113" s="93"/>
    </row>
    <row r="114" spans="2:5" ht="13.5" hidden="1">
      <c r="B114" s="91">
        <v>257</v>
      </c>
      <c r="C114" s="88" t="s">
        <v>80</v>
      </c>
      <c r="D114" s="92" t="s">
        <v>149</v>
      </c>
      <c r="E114" s="93"/>
    </row>
    <row r="115" spans="2:5" ht="13.5" hidden="1">
      <c r="B115" s="91">
        <v>258</v>
      </c>
      <c r="C115" s="88" t="s">
        <v>81</v>
      </c>
      <c r="D115" s="92" t="s">
        <v>150</v>
      </c>
      <c r="E115" s="93"/>
    </row>
    <row r="116" spans="2:5" ht="13.5" hidden="1">
      <c r="B116" s="91">
        <v>259</v>
      </c>
      <c r="C116" s="88" t="s">
        <v>82</v>
      </c>
      <c r="D116" s="92" t="s">
        <v>151</v>
      </c>
      <c r="E116" s="93"/>
    </row>
    <row r="117" spans="2:5" ht="13.5" hidden="1">
      <c r="B117" s="91">
        <v>260</v>
      </c>
      <c r="C117" s="88" t="s">
        <v>43</v>
      </c>
      <c r="D117" s="92" t="s">
        <v>152</v>
      </c>
      <c r="E117" s="93"/>
    </row>
    <row r="118" spans="2:5" ht="13.5" hidden="1">
      <c r="B118" s="91">
        <v>261</v>
      </c>
      <c r="C118" s="88" t="s">
        <v>44</v>
      </c>
      <c r="D118" s="92" t="s">
        <v>153</v>
      </c>
      <c r="E118" s="93"/>
    </row>
    <row r="119" spans="2:5" ht="13.5" hidden="1">
      <c r="B119" s="91">
        <v>262</v>
      </c>
      <c r="C119" s="88" t="s">
        <v>83</v>
      </c>
      <c r="D119" s="92" t="s">
        <v>154</v>
      </c>
      <c r="E119" s="93"/>
    </row>
    <row r="120" spans="2:5" ht="13.5" hidden="1">
      <c r="B120" s="91">
        <v>263</v>
      </c>
      <c r="C120" s="88" t="s">
        <v>84</v>
      </c>
      <c r="D120" s="92" t="s">
        <v>155</v>
      </c>
      <c r="E120" s="93"/>
    </row>
    <row r="121" spans="2:5" ht="13.5" hidden="1">
      <c r="B121" s="91">
        <v>264</v>
      </c>
      <c r="C121" s="88" t="s">
        <v>45</v>
      </c>
      <c r="D121" s="92" t="s">
        <v>156</v>
      </c>
      <c r="E121" s="93"/>
    </row>
    <row r="122" spans="2:5" ht="13.5" hidden="1">
      <c r="B122" s="91">
        <v>265</v>
      </c>
      <c r="C122" s="88" t="s">
        <v>194</v>
      </c>
      <c r="D122" s="92" t="s">
        <v>195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157</v>
      </c>
      <c r="E124" s="93"/>
    </row>
    <row r="125" spans="2:5" ht="13.5" hidden="1">
      <c r="B125" s="91">
        <v>268</v>
      </c>
      <c r="C125" s="88" t="s">
        <v>85</v>
      </c>
      <c r="D125" s="92" t="s">
        <v>158</v>
      </c>
      <c r="E125" s="93"/>
    </row>
    <row r="126" spans="2:5" ht="13.5" hidden="1">
      <c r="B126" s="91">
        <v>269</v>
      </c>
      <c r="C126" s="88" t="s">
        <v>86</v>
      </c>
      <c r="D126" s="92" t="s">
        <v>159</v>
      </c>
      <c r="E126" s="93"/>
    </row>
    <row r="127" spans="2:5" ht="13.5" hidden="1">
      <c r="B127" s="91">
        <v>270</v>
      </c>
      <c r="C127" s="88" t="s">
        <v>87</v>
      </c>
      <c r="D127" s="92" t="s">
        <v>160</v>
      </c>
      <c r="E127" s="93"/>
    </row>
    <row r="128" spans="2:5" ht="13.5" hidden="1">
      <c r="B128" s="91">
        <v>271</v>
      </c>
      <c r="C128" s="88" t="s">
        <v>47</v>
      </c>
      <c r="D128" s="92" t="s">
        <v>161</v>
      </c>
      <c r="E128" s="93"/>
    </row>
    <row r="129" spans="2:5" ht="13.5" hidden="1">
      <c r="B129" s="91">
        <v>272</v>
      </c>
      <c r="C129" s="88" t="s">
        <v>88</v>
      </c>
      <c r="D129" s="92" t="s">
        <v>162</v>
      </c>
      <c r="E129" s="93"/>
    </row>
    <row r="130" spans="2:5" ht="13.5" hidden="1">
      <c r="B130" s="91">
        <v>273</v>
      </c>
      <c r="C130" s="88" t="s">
        <v>89</v>
      </c>
      <c r="D130" s="92" t="s">
        <v>163</v>
      </c>
      <c r="E130" s="93"/>
    </row>
    <row r="131" spans="2:5" ht="13.5" hidden="1">
      <c r="B131" s="91">
        <v>274</v>
      </c>
      <c r="C131" s="88" t="s">
        <v>90</v>
      </c>
      <c r="D131" s="92" t="s">
        <v>164</v>
      </c>
      <c r="E131" s="93"/>
    </row>
    <row r="132" spans="2:5" ht="13.5" hidden="1">
      <c r="B132" s="91">
        <v>275</v>
      </c>
      <c r="C132" s="88" t="s">
        <v>91</v>
      </c>
      <c r="D132" s="92" t="s">
        <v>165</v>
      </c>
      <c r="E132" s="93"/>
    </row>
    <row r="133" spans="2:5" ht="13.5" hidden="1">
      <c r="B133" s="91">
        <v>276</v>
      </c>
      <c r="C133" s="88" t="s">
        <v>92</v>
      </c>
      <c r="D133" s="92" t="s">
        <v>166</v>
      </c>
      <c r="E133" s="93"/>
    </row>
    <row r="134" spans="2:5" ht="13.5" hidden="1">
      <c r="B134" s="91">
        <v>277</v>
      </c>
      <c r="C134" s="88" t="s">
        <v>93</v>
      </c>
      <c r="D134" s="92" t="s">
        <v>167</v>
      </c>
      <c r="E134" s="93"/>
    </row>
    <row r="135" spans="2:5" ht="13.5" hidden="1">
      <c r="B135" s="91">
        <v>278</v>
      </c>
      <c r="C135" s="88" t="s">
        <v>94</v>
      </c>
      <c r="D135" s="92" t="s">
        <v>168</v>
      </c>
      <c r="E135" s="93"/>
    </row>
    <row r="136" spans="2:5" ht="13.5" hidden="1">
      <c r="B136" s="91">
        <v>279</v>
      </c>
      <c r="C136" s="88" t="s">
        <v>95</v>
      </c>
      <c r="D136" s="92" t="s">
        <v>169</v>
      </c>
      <c r="E136" s="93"/>
    </row>
    <row r="137" spans="2:5" ht="13.5" hidden="1">
      <c r="B137" s="91">
        <v>280</v>
      </c>
      <c r="C137" s="88" t="s">
        <v>204</v>
      </c>
      <c r="D137" s="92" t="s">
        <v>170</v>
      </c>
      <c r="E137" s="93"/>
    </row>
    <row r="138" spans="2:5" ht="13.5" hidden="1">
      <c r="B138" s="91">
        <v>281</v>
      </c>
      <c r="C138" s="88" t="s">
        <v>96</v>
      </c>
      <c r="D138" s="92" t="s">
        <v>171</v>
      </c>
      <c r="E138" s="93"/>
    </row>
    <row r="139" spans="2:5" ht="13.5" hidden="1">
      <c r="B139" s="91">
        <v>282</v>
      </c>
      <c r="C139" s="88" t="s">
        <v>97</v>
      </c>
      <c r="D139" s="92" t="s">
        <v>172</v>
      </c>
      <c r="E139" s="93"/>
    </row>
    <row r="140" spans="2:5" ht="13.5" hidden="1">
      <c r="B140" s="91">
        <v>283</v>
      </c>
      <c r="C140" s="88" t="s">
        <v>98</v>
      </c>
      <c r="D140" s="92" t="s">
        <v>173</v>
      </c>
      <c r="E140" s="93"/>
    </row>
    <row r="141" spans="2:5" ht="13.5" hidden="1">
      <c r="B141" s="91">
        <v>284</v>
      </c>
      <c r="C141" s="88" t="s">
        <v>99</v>
      </c>
      <c r="D141" s="92" t="s">
        <v>174</v>
      </c>
      <c r="E141" s="93"/>
    </row>
    <row r="142" spans="2:5" ht="13.5" hidden="1">
      <c r="B142" s="91">
        <v>285</v>
      </c>
      <c r="C142" s="88" t="s">
        <v>100</v>
      </c>
      <c r="D142" s="92" t="s">
        <v>175</v>
      </c>
      <c r="E142" s="93"/>
    </row>
    <row r="143" spans="2:5" ht="14.25" hidden="1" thickBot="1">
      <c r="B143" s="94">
        <v>286</v>
      </c>
      <c r="C143" s="95" t="s">
        <v>101</v>
      </c>
      <c r="D143" s="92" t="s">
        <v>176</v>
      </c>
      <c r="E143" s="93"/>
    </row>
    <row r="144" spans="2:5" ht="13.5" hidden="1">
      <c r="B144" s="91">
        <v>287</v>
      </c>
      <c r="C144" s="96"/>
      <c r="D144" s="92" t="s">
        <v>177</v>
      </c>
      <c r="E144" s="93"/>
    </row>
    <row r="145" spans="2:5" ht="13.5" hidden="1">
      <c r="B145" s="87">
        <v>288</v>
      </c>
      <c r="C145" s="97" t="s">
        <v>48</v>
      </c>
      <c r="D145" s="98" t="s">
        <v>178</v>
      </c>
      <c r="E145" s="99"/>
    </row>
    <row r="146" ht="13.5" hidden="1"/>
    <row r="147" ht="13.5" hidden="1"/>
  </sheetData>
  <sheetProtection sheet="1" objects="1" scenarios="1"/>
  <mergeCells count="60">
    <mergeCell ref="I29:I30"/>
    <mergeCell ref="I19:I20"/>
    <mergeCell ref="I21:I22"/>
    <mergeCell ref="I23:I24"/>
    <mergeCell ref="I25:I26"/>
    <mergeCell ref="I27:I28"/>
    <mergeCell ref="B5:C5"/>
    <mergeCell ref="L5:M5"/>
    <mergeCell ref="I11:M11"/>
    <mergeCell ref="N11:R11"/>
    <mergeCell ref="E7:H9"/>
    <mergeCell ref="M15:M16"/>
    <mergeCell ref="M17:M18"/>
    <mergeCell ref="H15:H16"/>
    <mergeCell ref="I15:I16"/>
    <mergeCell ref="I17:I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J27:J28"/>
    <mergeCell ref="K27:K28"/>
    <mergeCell ref="J29:J30"/>
    <mergeCell ref="K29:K30"/>
    <mergeCell ref="J23:J24"/>
    <mergeCell ref="K23:K24"/>
    <mergeCell ref="J25:J26"/>
    <mergeCell ref="K25:K26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1">
      <selection activeCell="B5" sqref="B5:C5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31" t="s">
        <v>179</v>
      </c>
      <c r="B1" s="232"/>
      <c r="C1" s="171" t="s">
        <v>185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25.5" customHeight="1">
      <c r="A2" s="233"/>
      <c r="B2" s="234"/>
      <c r="C2" s="172" t="s">
        <v>183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9" t="s">
        <v>184</v>
      </c>
      <c r="B4" s="230"/>
      <c r="C4" s="18"/>
      <c r="D4" s="18"/>
      <c r="E4" s="18"/>
      <c r="F4" s="18"/>
      <c r="G4" s="18"/>
      <c r="H4" s="18"/>
      <c r="I4" s="18"/>
      <c r="J4" s="18"/>
      <c r="K4" s="19"/>
      <c r="L4" s="154" t="s">
        <v>191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9"/>
      <c r="C5" s="220"/>
      <c r="D5" s="18" t="s">
        <v>19</v>
      </c>
      <c r="E5" s="18"/>
      <c r="F5" s="18"/>
      <c r="G5" s="18"/>
      <c r="H5" s="18"/>
      <c r="I5" s="18"/>
      <c r="J5" s="18"/>
      <c r="K5" s="19"/>
      <c r="L5" s="221"/>
      <c r="M5" s="222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22.5" customHeight="1" thickTop="1">
      <c r="A7" s="153" t="s">
        <v>11</v>
      </c>
      <c r="B7" s="57"/>
      <c r="C7" s="58"/>
      <c r="D7" s="228"/>
      <c r="E7" s="228"/>
      <c r="F7" s="228"/>
      <c r="G7" s="228"/>
      <c r="H7" s="241"/>
      <c r="I7" s="235" t="s">
        <v>187</v>
      </c>
      <c r="J7" s="236"/>
      <c r="K7" s="236"/>
      <c r="L7" s="236"/>
      <c r="M7" s="236"/>
      <c r="N7" s="236"/>
      <c r="O7" s="236"/>
      <c r="P7" s="236"/>
      <c r="Q7" s="236"/>
      <c r="R7" s="237"/>
      <c r="S7" s="18"/>
    </row>
    <row r="8" spans="1:19" ht="22.5" customHeight="1">
      <c r="A8" s="153" t="s">
        <v>12</v>
      </c>
      <c r="B8" s="59"/>
      <c r="C8" s="60"/>
      <c r="D8" s="228"/>
      <c r="E8" s="228"/>
      <c r="F8" s="228"/>
      <c r="G8" s="228"/>
      <c r="H8" s="241"/>
      <c r="I8" s="238"/>
      <c r="J8" s="239"/>
      <c r="K8" s="239"/>
      <c r="L8" s="239"/>
      <c r="M8" s="239"/>
      <c r="N8" s="239"/>
      <c r="O8" s="239"/>
      <c r="P8" s="239"/>
      <c r="Q8" s="239"/>
      <c r="R8" s="240"/>
      <c r="S8" s="18"/>
    </row>
    <row r="9" spans="1:19" ht="22.5" customHeight="1" thickBot="1">
      <c r="A9" s="153" t="s">
        <v>13</v>
      </c>
      <c r="B9" s="61"/>
      <c r="C9" s="62"/>
      <c r="D9" s="228"/>
      <c r="E9" s="228"/>
      <c r="F9" s="228"/>
      <c r="G9" s="228"/>
      <c r="H9" s="241"/>
      <c r="I9" s="199" t="s">
        <v>188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228"/>
      <c r="E10" s="228"/>
      <c r="F10" s="228"/>
      <c r="G10" s="228"/>
      <c r="H10" s="241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3" t="s">
        <v>30</v>
      </c>
      <c r="J11" s="224"/>
      <c r="K11" s="224"/>
      <c r="L11" s="224"/>
      <c r="M11" s="224"/>
      <c r="N11" s="225" t="s">
        <v>31</v>
      </c>
      <c r="O11" s="225"/>
      <c r="P11" s="225"/>
      <c r="Q11" s="225"/>
      <c r="R11" s="226"/>
      <c r="S11" s="18"/>
    </row>
    <row r="12" spans="1:19" ht="18" customHeight="1">
      <c r="A12" s="244" t="s">
        <v>186</v>
      </c>
      <c r="B12" s="245"/>
      <c r="C12" s="245"/>
      <c r="D12" s="245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6"/>
      <c r="B13" s="247"/>
      <c r="C13" s="247"/>
      <c r="D13" s="247"/>
      <c r="E13" s="124"/>
      <c r="F13" s="124"/>
      <c r="G13" s="125"/>
      <c r="H13" s="18"/>
      <c r="I13" s="248" t="s">
        <v>35</v>
      </c>
      <c r="J13" s="249"/>
      <c r="K13" s="249"/>
      <c r="L13" s="250"/>
      <c r="M13" s="248" t="s">
        <v>180</v>
      </c>
      <c r="N13" s="249"/>
      <c r="O13" s="250"/>
      <c r="P13" s="257" t="s">
        <v>38</v>
      </c>
      <c r="Q13" s="258"/>
      <c r="R13" s="25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1"/>
      <c r="J14" s="252"/>
      <c r="K14" s="253"/>
      <c r="L14" s="254"/>
      <c r="M14" s="251"/>
      <c r="N14" s="253"/>
      <c r="O14" s="254"/>
      <c r="P14" s="260"/>
      <c r="Q14" s="261"/>
      <c r="R14" s="262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214"/>
      <c r="I15" s="216" t="s">
        <v>34</v>
      </c>
      <c r="J15" s="212">
        <v>1</v>
      </c>
      <c r="K15" s="255"/>
      <c r="L15" s="51"/>
      <c r="M15" s="20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214"/>
      <c r="I16" s="242"/>
      <c r="J16" s="204"/>
      <c r="K16" s="255"/>
      <c r="L16" s="51"/>
      <c r="M16" s="243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56"/>
      <c r="J17" s="204">
        <v>2</v>
      </c>
      <c r="K17" s="255"/>
      <c r="L17" s="51"/>
      <c r="M17" s="243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56"/>
      <c r="J18" s="204"/>
      <c r="K18" s="255"/>
      <c r="L18" s="51"/>
      <c r="M18" s="243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56"/>
      <c r="J19" s="204">
        <v>3</v>
      </c>
      <c r="K19" s="255"/>
      <c r="L19" s="51"/>
      <c r="M19" s="243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56"/>
      <c r="J20" s="204"/>
      <c r="K20" s="255"/>
      <c r="L20" s="51"/>
      <c r="M20" s="243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56"/>
      <c r="J21" s="204">
        <v>4</v>
      </c>
      <c r="K21" s="255"/>
      <c r="L21" s="51"/>
      <c r="M21" s="243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56"/>
      <c r="J22" s="204"/>
      <c r="K22" s="255"/>
      <c r="L22" s="51"/>
      <c r="M22" s="243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56"/>
      <c r="J23" s="204">
        <v>5</v>
      </c>
      <c r="K23" s="255"/>
      <c r="L23" s="51"/>
      <c r="M23" s="243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56"/>
      <c r="J24" s="204"/>
      <c r="K24" s="255"/>
      <c r="L24" s="51"/>
      <c r="M24" s="243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56"/>
      <c r="J25" s="204">
        <v>6</v>
      </c>
      <c r="K25" s="255"/>
      <c r="L25" s="51"/>
      <c r="M25" s="243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56"/>
      <c r="J26" s="204"/>
      <c r="K26" s="255"/>
      <c r="L26" s="51"/>
      <c r="M26" s="243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56"/>
      <c r="J27" s="204">
        <v>7</v>
      </c>
      <c r="K27" s="255"/>
      <c r="L27" s="51"/>
      <c r="M27" s="243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56"/>
      <c r="J28" s="204"/>
      <c r="K28" s="255"/>
      <c r="L28" s="51"/>
      <c r="M28" s="243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56"/>
      <c r="J29" s="204">
        <v>8</v>
      </c>
      <c r="K29" s="255"/>
      <c r="L29" s="51"/>
      <c r="M29" s="243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56"/>
      <c r="J30" s="204"/>
      <c r="K30" s="255"/>
      <c r="L30" s="51"/>
      <c r="M30" s="243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3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3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3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3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3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3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3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3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3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3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3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3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3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3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3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3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3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3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3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3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3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3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3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3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29:J30"/>
    <mergeCell ref="K29:K30"/>
    <mergeCell ref="J23:J24"/>
    <mergeCell ref="K23:K24"/>
    <mergeCell ref="J25:J26"/>
    <mergeCell ref="K25:K26"/>
    <mergeCell ref="J27:J28"/>
    <mergeCell ref="K27:K28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D6:H6"/>
    <mergeCell ref="I6:S6"/>
    <mergeCell ref="A4:B4"/>
    <mergeCell ref="A1:B2"/>
    <mergeCell ref="C1:S1"/>
    <mergeCell ref="C2:S2"/>
    <mergeCell ref="B5:C5"/>
    <mergeCell ref="L5:M5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H39" sqref="H39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0" t="s">
        <v>240</v>
      </c>
      <c r="B1" s="280"/>
      <c r="C1" s="280"/>
      <c r="D1" s="280"/>
      <c r="E1" s="280"/>
      <c r="F1" s="280"/>
      <c r="G1" s="280"/>
      <c r="H1" s="280"/>
      <c r="I1" s="280"/>
      <c r="J1" s="2"/>
      <c r="K1" s="2"/>
      <c r="L1" s="2"/>
      <c r="M1" s="2"/>
      <c r="N1" s="2"/>
      <c r="O1" s="266">
        <f>'入力男子'!L5</f>
        <v>0</v>
      </c>
      <c r="P1" s="25"/>
      <c r="Q1" s="279">
        <f>'入力男子'!B5</f>
        <v>0</v>
      </c>
      <c r="R1" s="279"/>
      <c r="S1" s="279"/>
      <c r="T1" s="279"/>
      <c r="U1" s="279"/>
      <c r="X1" s="2"/>
      <c r="Y1" s="2"/>
      <c r="Z1" s="266">
        <f>'入力男子'!L5</f>
        <v>0</v>
      </c>
      <c r="AA1" s="43"/>
      <c r="AB1" s="279">
        <f>'入力男子'!B5</f>
        <v>0</v>
      </c>
      <c r="AC1" s="279"/>
      <c r="AD1" s="279"/>
      <c r="AE1" s="279"/>
      <c r="AF1" s="279"/>
    </row>
    <row r="2" spans="1:32" s="3" customFormat="1" ht="15.75" customHeight="1">
      <c r="A2" s="4"/>
      <c r="K2" s="82"/>
      <c r="L2" s="83"/>
      <c r="M2" s="83"/>
      <c r="O2" s="266"/>
      <c r="P2" s="25"/>
      <c r="Q2" s="279"/>
      <c r="R2" s="279"/>
      <c r="S2" s="279"/>
      <c r="T2" s="279"/>
      <c r="U2" s="279"/>
      <c r="Y2" s="84"/>
      <c r="Z2" s="266"/>
      <c r="AB2" s="279"/>
      <c r="AC2" s="279"/>
      <c r="AD2" s="279"/>
      <c r="AE2" s="279"/>
      <c r="AF2" s="279"/>
    </row>
    <row r="3" spans="1:26" s="3" customFormat="1" ht="15.75" customHeight="1">
      <c r="A3" s="267" t="s">
        <v>9</v>
      </c>
      <c r="B3" s="267"/>
      <c r="C3" s="267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93" t="s">
        <v>17</v>
      </c>
      <c r="B6" s="281">
        <f>'入力男子'!B9</f>
        <v>0</v>
      </c>
      <c r="C6" s="283">
        <f>'入力男子'!C9</f>
        <v>0</v>
      </c>
      <c r="D6" s="273"/>
      <c r="E6" s="274"/>
      <c r="F6" s="274"/>
      <c r="G6" s="275"/>
      <c r="I6" s="24"/>
      <c r="J6" s="293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63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93"/>
      <c r="B7" s="282"/>
      <c r="C7" s="284"/>
      <c r="D7" s="276"/>
      <c r="E7" s="277"/>
      <c r="F7" s="277"/>
      <c r="G7" s="278"/>
      <c r="I7" s="24"/>
      <c r="J7" s="293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64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72" t="s">
        <v>6</v>
      </c>
      <c r="B8" s="281" t="e">
        <f>VLOOKUP('入力男子'!K15,男子,2,FALSE)</f>
        <v>#N/A</v>
      </c>
      <c r="C8" s="283" t="e">
        <f>VLOOKUP('入力男子'!K15,男子,3,FALSE)</f>
        <v>#N/A</v>
      </c>
      <c r="D8" s="285" t="e">
        <f>VLOOKUP('入力男子'!K15,男子,4,FALSE)</f>
        <v>#N/A</v>
      </c>
      <c r="E8" s="287" t="e">
        <f>VLOOKUP('入力男子'!K15,男子,5,FALSE)</f>
        <v>#N/A</v>
      </c>
      <c r="F8" s="287" t="e">
        <f>VLOOKUP('入力男子'!K15,男子,6,FALSE)</f>
        <v>#N/A</v>
      </c>
      <c r="G8" s="289" t="e">
        <f>VLOOKUP('入力男子'!K15,男子,7,FALSE)</f>
        <v>#N/A</v>
      </c>
      <c r="I8" s="24"/>
      <c r="J8" s="293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63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72"/>
      <c r="B9" s="282"/>
      <c r="C9" s="284"/>
      <c r="D9" s="286"/>
      <c r="E9" s="288"/>
      <c r="F9" s="288"/>
      <c r="G9" s="290"/>
      <c r="I9" s="24"/>
      <c r="J9" s="293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64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72">
        <v>2</v>
      </c>
      <c r="B10" s="281" t="e">
        <f>VLOOKUP('入力男子'!K17,男子,2,FALSE)</f>
        <v>#N/A</v>
      </c>
      <c r="C10" s="283" t="e">
        <f>VLOOKUP('入力男子'!K17,男子,3,FALSE)</f>
        <v>#N/A</v>
      </c>
      <c r="D10" s="285" t="e">
        <f>VLOOKUP('入力男子'!K17,男子,4,FALSE)</f>
        <v>#N/A</v>
      </c>
      <c r="E10" s="287" t="e">
        <f>VLOOKUP('入力男子'!K17,男子,5,FALSE)</f>
        <v>#N/A</v>
      </c>
      <c r="F10" s="287" t="e">
        <f>VLOOKUP('入力男子'!K17,男子,6,FALSE)</f>
        <v>#N/A</v>
      </c>
      <c r="G10" s="289" t="e">
        <f>VLOOKUP('入力男子'!K17,男子,7,FALSE)</f>
        <v>#N/A</v>
      </c>
      <c r="I10" s="24"/>
      <c r="J10" s="293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63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72"/>
      <c r="B11" s="282"/>
      <c r="C11" s="284"/>
      <c r="D11" s="286"/>
      <c r="E11" s="288"/>
      <c r="F11" s="288"/>
      <c r="G11" s="290"/>
      <c r="I11" s="24"/>
      <c r="J11" s="293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64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72">
        <v>3</v>
      </c>
      <c r="B12" s="281" t="e">
        <f>VLOOKUP('入力男子'!K19,男子,2,FALSE)</f>
        <v>#N/A</v>
      </c>
      <c r="C12" s="283" t="e">
        <f>VLOOKUP('入力男子'!K19,男子,3,FALSE)</f>
        <v>#N/A</v>
      </c>
      <c r="D12" s="285" t="e">
        <f>VLOOKUP('入力男子'!K19,男子,4,FALSE)</f>
        <v>#N/A</v>
      </c>
      <c r="E12" s="287" t="e">
        <f>VLOOKUP('入力男子'!K19,男子,5,FALSE)</f>
        <v>#N/A</v>
      </c>
      <c r="F12" s="287" t="e">
        <f>VLOOKUP('入力男子'!K19,男子,6,FALSE)</f>
        <v>#N/A</v>
      </c>
      <c r="G12" s="289" t="e">
        <f>VLOOKUP('入力男子'!K19,男子,7,FALSE)</f>
        <v>#N/A</v>
      </c>
      <c r="I12" s="24"/>
      <c r="J12" s="293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63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72"/>
      <c r="B13" s="282"/>
      <c r="C13" s="284"/>
      <c r="D13" s="286"/>
      <c r="E13" s="288"/>
      <c r="F13" s="288"/>
      <c r="G13" s="290"/>
      <c r="I13" s="24"/>
      <c r="J13" s="293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64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72">
        <v>4</v>
      </c>
      <c r="B14" s="281" t="e">
        <f>VLOOKUP('入力男子'!K21,男子,2,FALSE)</f>
        <v>#N/A</v>
      </c>
      <c r="C14" s="283" t="e">
        <f>VLOOKUP('入力男子'!K21,男子,3,FALSE)</f>
        <v>#N/A</v>
      </c>
      <c r="D14" s="285" t="e">
        <f>VLOOKUP('入力男子'!K21,男子,4,FALSE)</f>
        <v>#N/A</v>
      </c>
      <c r="E14" s="287" t="e">
        <f>VLOOKUP('入力男子'!K21,男子,5,FALSE)</f>
        <v>#N/A</v>
      </c>
      <c r="F14" s="287" t="e">
        <f>VLOOKUP('入力男子'!K21,男子,6,FALSE)</f>
        <v>#N/A</v>
      </c>
      <c r="G14" s="289" t="e">
        <f>VLOOKUP('入力男子'!K21,男子,7,FALSE)</f>
        <v>#N/A</v>
      </c>
      <c r="I14" s="24"/>
      <c r="J14" s="293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63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72"/>
      <c r="B15" s="282"/>
      <c r="C15" s="284"/>
      <c r="D15" s="286"/>
      <c r="E15" s="288"/>
      <c r="F15" s="288"/>
      <c r="G15" s="290"/>
      <c r="I15" s="24"/>
      <c r="J15" s="293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64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72">
        <v>5</v>
      </c>
      <c r="B16" s="281" t="e">
        <f>VLOOKUP('入力男子'!K23,男子,2,FALSE)</f>
        <v>#N/A</v>
      </c>
      <c r="C16" s="283" t="e">
        <f>VLOOKUP('入力男子'!K23,男子,3,FALSE)</f>
        <v>#N/A</v>
      </c>
      <c r="D16" s="285" t="e">
        <f>VLOOKUP('入力男子'!K23,男子,4,FALSE)</f>
        <v>#N/A</v>
      </c>
      <c r="E16" s="287" t="e">
        <f>VLOOKUP('入力男子'!K23,男子,5,FALSE)</f>
        <v>#N/A</v>
      </c>
      <c r="F16" s="287" t="e">
        <f>VLOOKUP('入力男子'!K23,男子,6,FALSE)</f>
        <v>#N/A</v>
      </c>
      <c r="G16" s="289" t="e">
        <f>VLOOKUP('入力男子'!K23,男子,7,FALSE)</f>
        <v>#N/A</v>
      </c>
      <c r="I16" s="24"/>
      <c r="J16" s="293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63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72"/>
      <c r="B17" s="282"/>
      <c r="C17" s="284"/>
      <c r="D17" s="286"/>
      <c r="E17" s="288"/>
      <c r="F17" s="288"/>
      <c r="G17" s="290"/>
      <c r="I17" s="24"/>
      <c r="J17" s="293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64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72">
        <v>6</v>
      </c>
      <c r="B18" s="281" t="e">
        <f>VLOOKUP('入力男子'!K25,男子,2,FALSE)</f>
        <v>#N/A</v>
      </c>
      <c r="C18" s="283" t="e">
        <f>VLOOKUP('入力男子'!K25,男子,3,FALSE)</f>
        <v>#N/A</v>
      </c>
      <c r="D18" s="285" t="e">
        <f>VLOOKUP('入力男子'!K25,男子,4,FALSE)</f>
        <v>#N/A</v>
      </c>
      <c r="E18" s="287" t="e">
        <f>VLOOKUP('入力男子'!K25,男子,5,FALSE)</f>
        <v>#N/A</v>
      </c>
      <c r="F18" s="287" t="e">
        <f>VLOOKUP('入力男子'!K25,男子,6,FALSE)</f>
        <v>#N/A</v>
      </c>
      <c r="G18" s="289" t="e">
        <f>VLOOKUP('入力男子'!K25,男子,7,FALSE)</f>
        <v>#N/A</v>
      </c>
      <c r="I18" s="24"/>
      <c r="J18" s="293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63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72"/>
      <c r="B19" s="282"/>
      <c r="C19" s="284"/>
      <c r="D19" s="286"/>
      <c r="E19" s="288"/>
      <c r="F19" s="288"/>
      <c r="G19" s="290"/>
      <c r="I19" s="24"/>
      <c r="J19" s="293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64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72">
        <v>7</v>
      </c>
      <c r="B20" s="281" t="e">
        <f>VLOOKUP('入力男子'!K27,男子,2,FALSE)</f>
        <v>#N/A</v>
      </c>
      <c r="C20" s="283" t="e">
        <f>VLOOKUP('入力男子'!K27,男子,3,FALSE)</f>
        <v>#N/A</v>
      </c>
      <c r="D20" s="285" t="e">
        <f>VLOOKUP('入力男子'!K27,男子,4,FALSE)</f>
        <v>#N/A</v>
      </c>
      <c r="E20" s="287" t="e">
        <f>VLOOKUP('入力男子'!K27,男子,5,FALSE)</f>
        <v>#N/A</v>
      </c>
      <c r="F20" s="287" t="e">
        <f>VLOOKUP('入力男子'!K27,男子,6,FALSE)</f>
        <v>#N/A</v>
      </c>
      <c r="G20" s="289" t="e">
        <f>VLOOKUP('入力男子'!K27,男子,7,FALSE)</f>
        <v>#N/A</v>
      </c>
      <c r="I20" s="24"/>
      <c r="J20" s="293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63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72"/>
      <c r="B21" s="282"/>
      <c r="C21" s="284"/>
      <c r="D21" s="286"/>
      <c r="E21" s="288"/>
      <c r="F21" s="288"/>
      <c r="G21" s="290"/>
      <c r="I21" s="24"/>
      <c r="J21" s="293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64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72">
        <v>8</v>
      </c>
      <c r="B22" s="281" t="e">
        <f>VLOOKUP('入力男子'!K29,男子,2,FALSE)</f>
        <v>#N/A</v>
      </c>
      <c r="C22" s="283" t="e">
        <f>VLOOKUP('入力男子'!K29,男子,3,FALSE)</f>
        <v>#N/A</v>
      </c>
      <c r="D22" s="285" t="e">
        <f>VLOOKUP('入力男子'!K29,男子,4,FALSE)</f>
        <v>#N/A</v>
      </c>
      <c r="E22" s="287" t="e">
        <f>VLOOKUP('入力男子'!K29,男子,5,FALSE)</f>
        <v>#N/A</v>
      </c>
      <c r="F22" s="287" t="e">
        <f>VLOOKUP('入力男子'!K29,男子,6,FALSE)</f>
        <v>#N/A</v>
      </c>
      <c r="G22" s="289" t="e">
        <f>VLOOKUP('入力男子'!K29,男子,7,FALSE)</f>
        <v>#N/A</v>
      </c>
      <c r="I22" s="24"/>
      <c r="J22" s="293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63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72"/>
      <c r="B23" s="282"/>
      <c r="C23" s="284"/>
      <c r="D23" s="286"/>
      <c r="E23" s="288"/>
      <c r="F23" s="288"/>
      <c r="G23" s="290"/>
      <c r="I23" s="24"/>
      <c r="J23" s="293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64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93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63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93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64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93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63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91">
        <f>'入力男子'!B5</f>
        <v>0</v>
      </c>
      <c r="B27" s="291"/>
      <c r="C27" s="291"/>
      <c r="D27" s="292" t="s">
        <v>18</v>
      </c>
      <c r="E27" s="292"/>
      <c r="F27" s="292"/>
      <c r="G27" s="13"/>
      <c r="I27" s="24"/>
      <c r="J27" s="293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64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91"/>
      <c r="B28" s="291"/>
      <c r="C28" s="291"/>
      <c r="D28" s="292"/>
      <c r="E28" s="292"/>
      <c r="F28" s="292"/>
      <c r="G28" s="14"/>
      <c r="I28" s="24"/>
      <c r="J28" s="293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63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91"/>
      <c r="B29" s="291"/>
      <c r="C29" s="291"/>
      <c r="D29" s="292"/>
      <c r="E29" s="292"/>
      <c r="F29" s="292"/>
      <c r="G29" s="14"/>
      <c r="I29" s="24"/>
      <c r="J29" s="293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64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93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63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71" t="s">
        <v>20</v>
      </c>
      <c r="B31" s="271"/>
      <c r="C31" s="28"/>
      <c r="D31" s="28"/>
      <c r="G31" s="13"/>
      <c r="I31" s="24"/>
      <c r="J31" s="293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64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68">
        <f>'入力男子'!B7</f>
        <v>0</v>
      </c>
      <c r="B32" s="268"/>
      <c r="C32" s="269">
        <f>'入力男子'!C7</f>
        <v>0</v>
      </c>
      <c r="D32" s="269"/>
      <c r="E32" s="270" t="s">
        <v>21</v>
      </c>
      <c r="F32" s="270"/>
      <c r="G32" s="13"/>
      <c r="I32" s="24"/>
      <c r="J32" s="293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63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68"/>
      <c r="B33" s="268"/>
      <c r="C33" s="269"/>
      <c r="D33" s="269"/>
      <c r="E33" s="270"/>
      <c r="F33" s="270"/>
      <c r="G33" s="13"/>
      <c r="I33" s="24"/>
      <c r="J33" s="293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64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93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63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71" t="s">
        <v>22</v>
      </c>
      <c r="B35" s="271"/>
      <c r="C35" s="29"/>
      <c r="D35" s="29"/>
      <c r="I35" s="24"/>
      <c r="J35" s="293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64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68">
        <f>'入力男子'!B8</f>
        <v>0</v>
      </c>
      <c r="B36" s="268"/>
      <c r="C36" s="269">
        <f>'入力男子'!C8</f>
        <v>0</v>
      </c>
      <c r="D36" s="269"/>
      <c r="E36" s="270" t="s">
        <v>21</v>
      </c>
      <c r="F36" s="270"/>
      <c r="I36" s="24"/>
      <c r="J36" s="293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63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68"/>
      <c r="B37" s="268"/>
      <c r="C37" s="269"/>
      <c r="D37" s="269"/>
      <c r="E37" s="270"/>
      <c r="F37" s="270"/>
      <c r="I37" s="24"/>
      <c r="J37" s="293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64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93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63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93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64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93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63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93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64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65" t="s">
        <v>23</v>
      </c>
      <c r="E42" s="266">
        <f>'入力男子'!L5</f>
        <v>0</v>
      </c>
      <c r="F42" s="266"/>
      <c r="G42" s="266"/>
      <c r="I42" s="24"/>
      <c r="J42" s="293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63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65"/>
      <c r="E43" s="266"/>
      <c r="F43" s="266"/>
      <c r="G43" s="266"/>
      <c r="I43" s="24"/>
      <c r="J43" s="293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64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93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63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93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64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sheet="1" objects="1" scenarios="1"/>
  <mergeCells count="118"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J30:J31"/>
    <mergeCell ref="J32:J33"/>
    <mergeCell ref="J42:J43"/>
    <mergeCell ref="J44:J45"/>
    <mergeCell ref="J34:J35"/>
    <mergeCell ref="J36:J37"/>
    <mergeCell ref="J38:J39"/>
    <mergeCell ref="J40:J41"/>
    <mergeCell ref="J22:J23"/>
    <mergeCell ref="J24:J25"/>
    <mergeCell ref="J26:J27"/>
    <mergeCell ref="J28:J29"/>
    <mergeCell ref="J14:J15"/>
    <mergeCell ref="J16:J17"/>
    <mergeCell ref="J18:J19"/>
    <mergeCell ref="J20:J21"/>
    <mergeCell ref="F8:F9"/>
    <mergeCell ref="G8:G9"/>
    <mergeCell ref="J10:J11"/>
    <mergeCell ref="J12:J13"/>
    <mergeCell ref="A6:A7"/>
    <mergeCell ref="A8:A9"/>
    <mergeCell ref="D8:D9"/>
    <mergeCell ref="E8:E9"/>
    <mergeCell ref="B8:B9"/>
    <mergeCell ref="C8:C9"/>
    <mergeCell ref="B6:B7"/>
    <mergeCell ref="C6:C7"/>
    <mergeCell ref="AB1:AF2"/>
    <mergeCell ref="Z1:Z2"/>
    <mergeCell ref="J6:J7"/>
    <mergeCell ref="J8:J9"/>
    <mergeCell ref="R6:R7"/>
    <mergeCell ref="R8:R9"/>
    <mergeCell ref="F22:F23"/>
    <mergeCell ref="G22:G23"/>
    <mergeCell ref="A27:C29"/>
    <mergeCell ref="D27:F29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">
    <cfRule type="expression" priority="2" dxfId="0" stopIfTrue="1">
      <formula>B6=0</formula>
    </cfRule>
  </conditionalFormatting>
  <conditionalFormatting sqref="O1:O2 Q1:U2 A27:C29 A32:D33 A36:D37 E42:G43 Z1:Z2 AB1:AF2">
    <cfRule type="cellIs" priority="3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C32" sqref="C32:D33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0" t="s">
        <v>240</v>
      </c>
      <c r="B1" s="280"/>
      <c r="C1" s="280"/>
      <c r="D1" s="280"/>
      <c r="E1" s="280"/>
      <c r="F1" s="280"/>
      <c r="G1" s="280"/>
      <c r="H1" s="280"/>
      <c r="I1" s="280"/>
      <c r="J1" s="2"/>
      <c r="K1" s="2"/>
      <c r="L1" s="2"/>
      <c r="M1" s="2"/>
      <c r="N1" s="75"/>
      <c r="O1" s="266">
        <f>'入力女子'!L5</f>
        <v>0</v>
      </c>
      <c r="P1" s="25"/>
      <c r="Q1" s="279">
        <f>'入力女子'!B5</f>
        <v>0</v>
      </c>
      <c r="R1" s="279"/>
      <c r="S1" s="279"/>
      <c r="T1" s="279"/>
      <c r="U1" s="279"/>
      <c r="X1" s="2"/>
      <c r="Y1" s="2"/>
      <c r="Z1" s="266">
        <f>'入力女子'!L5</f>
        <v>0</v>
      </c>
      <c r="AA1" s="43"/>
      <c r="AB1" s="279">
        <f>'入力女子'!B5</f>
        <v>0</v>
      </c>
      <c r="AC1" s="279"/>
      <c r="AD1" s="279"/>
      <c r="AE1" s="279"/>
      <c r="AF1" s="279"/>
    </row>
    <row r="2" spans="1:32" s="3" customFormat="1" ht="15.75" customHeight="1">
      <c r="A2" s="4"/>
      <c r="N2" s="76"/>
      <c r="O2" s="266"/>
      <c r="P2" s="25"/>
      <c r="Q2" s="279"/>
      <c r="R2" s="279"/>
      <c r="S2" s="279"/>
      <c r="T2" s="279"/>
      <c r="U2" s="279"/>
      <c r="Z2" s="266"/>
      <c r="AB2" s="279"/>
      <c r="AC2" s="279"/>
      <c r="AD2" s="279"/>
      <c r="AE2" s="279"/>
      <c r="AF2" s="279"/>
    </row>
    <row r="3" spans="1:26" s="3" customFormat="1" ht="15.75" customHeight="1">
      <c r="A3" s="267" t="s">
        <v>36</v>
      </c>
      <c r="B3" s="267"/>
      <c r="C3" s="267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93" t="s">
        <v>17</v>
      </c>
      <c r="B6" s="281">
        <f>'入力女子'!B9</f>
        <v>0</v>
      </c>
      <c r="C6" s="283">
        <f>'入力女子'!C9</f>
        <v>0</v>
      </c>
      <c r="D6" s="273"/>
      <c r="E6" s="274"/>
      <c r="F6" s="274"/>
      <c r="G6" s="275"/>
      <c r="I6" s="24"/>
      <c r="J6" s="293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63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93"/>
      <c r="B7" s="282"/>
      <c r="C7" s="284"/>
      <c r="D7" s="276"/>
      <c r="E7" s="277"/>
      <c r="F7" s="277"/>
      <c r="G7" s="278"/>
      <c r="I7" s="24"/>
      <c r="J7" s="293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64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72" t="s">
        <v>6</v>
      </c>
      <c r="B8" s="281" t="e">
        <f>VLOOKUP('入力女子'!K15,女子,2,FALSE)</f>
        <v>#N/A</v>
      </c>
      <c r="C8" s="283" t="e">
        <f>VLOOKUP('入力女子'!K15,女子,3,FALSE)</f>
        <v>#N/A</v>
      </c>
      <c r="D8" s="285" t="e">
        <f>VLOOKUP('入力女子'!K15,女子,4,FALSE)</f>
        <v>#N/A</v>
      </c>
      <c r="E8" s="287" t="e">
        <f>VLOOKUP('入力女子'!K15,女子,5,FALSE)</f>
        <v>#N/A</v>
      </c>
      <c r="F8" s="287" t="e">
        <f>VLOOKUP('入力女子'!K15,女子,6,FALSE)</f>
        <v>#N/A</v>
      </c>
      <c r="G8" s="289" t="e">
        <f>VLOOKUP('入力女子'!K15,女子,7,FALSE)</f>
        <v>#N/A</v>
      </c>
      <c r="I8" s="24"/>
      <c r="J8" s="293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63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72"/>
      <c r="B9" s="282"/>
      <c r="C9" s="284"/>
      <c r="D9" s="286"/>
      <c r="E9" s="288"/>
      <c r="F9" s="288"/>
      <c r="G9" s="290"/>
      <c r="I9" s="24"/>
      <c r="J9" s="293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64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72">
        <v>2</v>
      </c>
      <c r="B10" s="281" t="e">
        <f>VLOOKUP('入力女子'!K17,女子,2,FALSE)</f>
        <v>#N/A</v>
      </c>
      <c r="C10" s="283" t="e">
        <f>VLOOKUP('入力女子'!K17,女子,3,FALSE)</f>
        <v>#N/A</v>
      </c>
      <c r="D10" s="285" t="e">
        <f>VLOOKUP('入力女子'!K17,女子,4,FALSE)</f>
        <v>#N/A</v>
      </c>
      <c r="E10" s="287" t="e">
        <f>VLOOKUP('入力女子'!K17,女子,5,FALSE)</f>
        <v>#N/A</v>
      </c>
      <c r="F10" s="287" t="e">
        <f>VLOOKUP('入力女子'!K17,女子,6,FALSE)</f>
        <v>#N/A</v>
      </c>
      <c r="G10" s="289" t="e">
        <f>VLOOKUP('入力女子'!K17,女子,7,FALSE)</f>
        <v>#N/A</v>
      </c>
      <c r="I10" s="24"/>
      <c r="J10" s="293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63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72"/>
      <c r="B11" s="282"/>
      <c r="C11" s="284"/>
      <c r="D11" s="286"/>
      <c r="E11" s="288"/>
      <c r="F11" s="288"/>
      <c r="G11" s="290"/>
      <c r="I11" s="24"/>
      <c r="J11" s="293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64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72">
        <v>3</v>
      </c>
      <c r="B12" s="281" t="e">
        <f>VLOOKUP('入力女子'!K19,女子,2,FALSE)</f>
        <v>#N/A</v>
      </c>
      <c r="C12" s="283" t="e">
        <f>VLOOKUP('入力女子'!K19,女子,3,FALSE)</f>
        <v>#N/A</v>
      </c>
      <c r="D12" s="285" t="e">
        <f>VLOOKUP('入力女子'!K19,女子,4,FALSE)</f>
        <v>#N/A</v>
      </c>
      <c r="E12" s="287" t="e">
        <f>VLOOKUP('入力女子'!K19,女子,5,FALSE)</f>
        <v>#N/A</v>
      </c>
      <c r="F12" s="287" t="e">
        <f>VLOOKUP('入力女子'!K19,女子,6,FALSE)</f>
        <v>#N/A</v>
      </c>
      <c r="G12" s="289" t="e">
        <f>VLOOKUP('入力女子'!K19,女子,7,FALSE)</f>
        <v>#N/A</v>
      </c>
      <c r="I12" s="24"/>
      <c r="J12" s="293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63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72"/>
      <c r="B13" s="282"/>
      <c r="C13" s="284"/>
      <c r="D13" s="286"/>
      <c r="E13" s="288"/>
      <c r="F13" s="288"/>
      <c r="G13" s="290"/>
      <c r="I13" s="24"/>
      <c r="J13" s="293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64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72">
        <v>4</v>
      </c>
      <c r="B14" s="281" t="e">
        <f>VLOOKUP('入力女子'!K21,女子,2,FALSE)</f>
        <v>#N/A</v>
      </c>
      <c r="C14" s="283" t="e">
        <f>VLOOKUP('入力女子'!K21,女子,3,FALSE)</f>
        <v>#N/A</v>
      </c>
      <c r="D14" s="285" t="e">
        <f>VLOOKUP('入力女子'!K21,女子,4,FALSE)</f>
        <v>#N/A</v>
      </c>
      <c r="E14" s="287" t="e">
        <f>VLOOKUP('入力女子'!K21,女子,5,FALSE)</f>
        <v>#N/A</v>
      </c>
      <c r="F14" s="287" t="e">
        <f>VLOOKUP('入力女子'!K21,女子,6,FALSE)</f>
        <v>#N/A</v>
      </c>
      <c r="G14" s="289" t="e">
        <f>VLOOKUP('入力女子'!K21,女子,7,FALSE)</f>
        <v>#N/A</v>
      </c>
      <c r="I14" s="24"/>
      <c r="J14" s="293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63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72"/>
      <c r="B15" s="282"/>
      <c r="C15" s="284"/>
      <c r="D15" s="286"/>
      <c r="E15" s="288"/>
      <c r="F15" s="288"/>
      <c r="G15" s="290"/>
      <c r="I15" s="24"/>
      <c r="J15" s="293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64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72">
        <v>5</v>
      </c>
      <c r="B16" s="281" t="e">
        <f>VLOOKUP('入力女子'!K23,女子,2,FALSE)</f>
        <v>#N/A</v>
      </c>
      <c r="C16" s="283" t="e">
        <f>VLOOKUP('入力女子'!K23,女子,3,FALSE)</f>
        <v>#N/A</v>
      </c>
      <c r="D16" s="285" t="e">
        <f>VLOOKUP('入力女子'!K23,女子,4,FALSE)</f>
        <v>#N/A</v>
      </c>
      <c r="E16" s="287" t="e">
        <f>VLOOKUP('入力女子'!K23,女子,5,FALSE)</f>
        <v>#N/A</v>
      </c>
      <c r="F16" s="287" t="e">
        <f>VLOOKUP('入力女子'!K23,女子,6,FALSE)</f>
        <v>#N/A</v>
      </c>
      <c r="G16" s="289" t="e">
        <f>VLOOKUP('入力女子'!K23,女子,7,FALSE)</f>
        <v>#N/A</v>
      </c>
      <c r="I16" s="24"/>
      <c r="J16" s="293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63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72"/>
      <c r="B17" s="282"/>
      <c r="C17" s="284"/>
      <c r="D17" s="286"/>
      <c r="E17" s="288"/>
      <c r="F17" s="288"/>
      <c r="G17" s="290"/>
      <c r="I17" s="24"/>
      <c r="J17" s="293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64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72">
        <v>6</v>
      </c>
      <c r="B18" s="281" t="e">
        <f>VLOOKUP('入力女子'!K25,女子,2,FALSE)</f>
        <v>#N/A</v>
      </c>
      <c r="C18" s="283" t="e">
        <f>VLOOKUP('入力女子'!K25,女子,3,FALSE)</f>
        <v>#N/A</v>
      </c>
      <c r="D18" s="285" t="e">
        <f>VLOOKUP('入力女子'!K25,女子,4,FALSE)</f>
        <v>#N/A</v>
      </c>
      <c r="E18" s="287" t="e">
        <f>VLOOKUP('入力女子'!K25,女子,5,FALSE)</f>
        <v>#N/A</v>
      </c>
      <c r="F18" s="287" t="e">
        <f>VLOOKUP('入力女子'!K25,女子,6,FALSE)</f>
        <v>#N/A</v>
      </c>
      <c r="G18" s="289" t="e">
        <f>VLOOKUP('入力女子'!K25,女子,7,FALSE)</f>
        <v>#N/A</v>
      </c>
      <c r="I18" s="24"/>
      <c r="J18" s="293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63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72"/>
      <c r="B19" s="282"/>
      <c r="C19" s="284"/>
      <c r="D19" s="286"/>
      <c r="E19" s="288"/>
      <c r="F19" s="288"/>
      <c r="G19" s="290"/>
      <c r="I19" s="24"/>
      <c r="J19" s="293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64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72">
        <v>7</v>
      </c>
      <c r="B20" s="281" t="e">
        <f>VLOOKUP('入力女子'!K27,女子,2,FALSE)</f>
        <v>#N/A</v>
      </c>
      <c r="C20" s="283" t="e">
        <f>VLOOKUP('入力女子'!K27,女子,3,FALSE)</f>
        <v>#N/A</v>
      </c>
      <c r="D20" s="285" t="e">
        <f>VLOOKUP('入力女子'!K27,女子,4,FALSE)</f>
        <v>#N/A</v>
      </c>
      <c r="E20" s="287" t="e">
        <f>VLOOKUP('入力女子'!K27,女子,5,FALSE)</f>
        <v>#N/A</v>
      </c>
      <c r="F20" s="287" t="e">
        <f>VLOOKUP('入力女子'!K27,女子,6,FALSE)</f>
        <v>#N/A</v>
      </c>
      <c r="G20" s="289" t="e">
        <f>VLOOKUP('入力女子'!K27,女子,7,FALSE)</f>
        <v>#N/A</v>
      </c>
      <c r="I20" s="24"/>
      <c r="J20" s="293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63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72"/>
      <c r="B21" s="282"/>
      <c r="C21" s="284"/>
      <c r="D21" s="286"/>
      <c r="E21" s="288"/>
      <c r="F21" s="288"/>
      <c r="G21" s="290"/>
      <c r="I21" s="24"/>
      <c r="J21" s="293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64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72">
        <v>8</v>
      </c>
      <c r="B22" s="281" t="e">
        <f>VLOOKUP('入力女子'!K29,女子,2,FALSE)</f>
        <v>#N/A</v>
      </c>
      <c r="C22" s="283" t="e">
        <f>VLOOKUP('入力女子'!K29,女子,3,FALSE)</f>
        <v>#N/A</v>
      </c>
      <c r="D22" s="285" t="e">
        <f>VLOOKUP('入力女子'!K29,女子,4,FALSE)</f>
        <v>#N/A</v>
      </c>
      <c r="E22" s="287" t="e">
        <f>VLOOKUP('入力女子'!K29,女子,5,FALSE)</f>
        <v>#N/A</v>
      </c>
      <c r="F22" s="287" t="e">
        <f>VLOOKUP('入力女子'!K29,女子,6,FALSE)</f>
        <v>#N/A</v>
      </c>
      <c r="G22" s="289" t="e">
        <f>VLOOKUP('入力女子'!K29,女子,7,FALSE)</f>
        <v>#N/A</v>
      </c>
      <c r="I22" s="24"/>
      <c r="J22" s="293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63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72"/>
      <c r="B23" s="282"/>
      <c r="C23" s="284"/>
      <c r="D23" s="286"/>
      <c r="E23" s="288"/>
      <c r="F23" s="288"/>
      <c r="G23" s="290"/>
      <c r="I23" s="24"/>
      <c r="J23" s="293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64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93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63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93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64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93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63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91">
        <f>'入力女子'!B5</f>
        <v>0</v>
      </c>
      <c r="B27" s="291"/>
      <c r="C27" s="291"/>
      <c r="D27" s="292" t="s">
        <v>18</v>
      </c>
      <c r="E27" s="292"/>
      <c r="F27" s="292"/>
      <c r="G27" s="13"/>
      <c r="I27" s="24"/>
      <c r="J27" s="293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64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91"/>
      <c r="B28" s="291"/>
      <c r="C28" s="291"/>
      <c r="D28" s="292"/>
      <c r="E28" s="292"/>
      <c r="F28" s="292"/>
      <c r="G28" s="14"/>
      <c r="I28" s="24"/>
      <c r="J28" s="293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63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91"/>
      <c r="B29" s="291"/>
      <c r="C29" s="291"/>
      <c r="D29" s="292"/>
      <c r="E29" s="292"/>
      <c r="F29" s="292"/>
      <c r="G29" s="14"/>
      <c r="I29" s="24"/>
      <c r="J29" s="293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64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93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63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71" t="s">
        <v>20</v>
      </c>
      <c r="B31" s="271"/>
      <c r="C31" s="28"/>
      <c r="D31" s="28"/>
      <c r="G31" s="13"/>
      <c r="I31" s="24"/>
      <c r="J31" s="293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64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68">
        <f>'入力女子'!B7</f>
        <v>0</v>
      </c>
      <c r="B32" s="268"/>
      <c r="C32" s="269">
        <f>'入力女子'!C7</f>
        <v>0</v>
      </c>
      <c r="D32" s="269"/>
      <c r="E32" s="270" t="s">
        <v>21</v>
      </c>
      <c r="F32" s="270"/>
      <c r="G32" s="13"/>
      <c r="I32" s="24"/>
      <c r="J32" s="293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63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68"/>
      <c r="B33" s="268"/>
      <c r="C33" s="269"/>
      <c r="D33" s="269"/>
      <c r="E33" s="270"/>
      <c r="F33" s="270"/>
      <c r="G33" s="13"/>
      <c r="I33" s="24"/>
      <c r="J33" s="293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64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93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63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71" t="s">
        <v>22</v>
      </c>
      <c r="B35" s="271"/>
      <c r="C35" s="29"/>
      <c r="D35" s="29"/>
      <c r="I35" s="24"/>
      <c r="J35" s="293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64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68">
        <f>'入力女子'!B8</f>
        <v>0</v>
      </c>
      <c r="B36" s="268"/>
      <c r="C36" s="269">
        <f>'入力女子'!C8</f>
        <v>0</v>
      </c>
      <c r="D36" s="269"/>
      <c r="E36" s="270" t="s">
        <v>21</v>
      </c>
      <c r="F36" s="270"/>
      <c r="I36" s="24"/>
      <c r="J36" s="293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63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68"/>
      <c r="B37" s="268"/>
      <c r="C37" s="269"/>
      <c r="D37" s="269"/>
      <c r="E37" s="270"/>
      <c r="F37" s="270"/>
      <c r="I37" s="24"/>
      <c r="J37" s="293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64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93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63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93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64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93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63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93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64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65" t="s">
        <v>23</v>
      </c>
      <c r="E42" s="266">
        <f>'入力女子'!L5</f>
        <v>0</v>
      </c>
      <c r="F42" s="266"/>
      <c r="G42" s="266"/>
      <c r="I42" s="24"/>
      <c r="J42" s="293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63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65"/>
      <c r="E43" s="266"/>
      <c r="F43" s="266"/>
      <c r="G43" s="266"/>
      <c r="I43" s="24"/>
      <c r="J43" s="293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64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93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63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93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64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F8:F9"/>
    <mergeCell ref="G8:G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 O1:O2 Q1:U2 Z1:Z2 AB1:AF2 A27:C29 A32:D33 A36:D37 E42:G43">
    <cfRule type="cellIs" priority="2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中谷　勝彦</cp:lastModifiedBy>
  <cp:lastPrinted>2011-03-09T07:15:48Z</cp:lastPrinted>
  <dcterms:created xsi:type="dcterms:W3CDTF">2006-03-20T07:55:38Z</dcterms:created>
  <dcterms:modified xsi:type="dcterms:W3CDTF">2013-03-26T14:49:25Z</dcterms:modified>
  <cp:category/>
  <cp:version/>
  <cp:contentType/>
  <cp:contentStatus/>
</cp:coreProperties>
</file>